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k\Documents\A-Travail\DECISIVE\Guide\"/>
    </mc:Choice>
  </mc:AlternateContent>
  <xr:revisionPtr revIDLastSave="0" documentId="13_ncr:1_{854DE5AC-5456-4E28-A5DC-C30393EF2C3B}" xr6:coauthVersionLast="47" xr6:coauthVersionMax="47" xr10:uidLastSave="{00000000-0000-0000-0000-000000000000}"/>
  <bookViews>
    <workbookView xWindow="-108" yWindow="-108" windowWidth="16608" windowHeight="9432" xr2:uid="{00000000-000D-0000-FFFF-FFFF00000000}"/>
  </bookViews>
  <sheets>
    <sheet name=" A2 Enrichment factor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8" i="3" l="1" a="1"/>
  <c r="C208" i="3" s="1"/>
  <c r="B208" i="3"/>
  <c r="C211" i="3" a="1"/>
  <c r="C211" i="3" s="1"/>
  <c r="R205" i="3"/>
  <c r="P205" i="3"/>
  <c r="N205" i="3"/>
  <c r="L205" i="3"/>
  <c r="R204" i="3"/>
  <c r="P204" i="3"/>
  <c r="N204" i="3"/>
  <c r="L204" i="3"/>
  <c r="R202" i="3"/>
  <c r="P202" i="3"/>
  <c r="N202" i="3"/>
  <c r="L202" i="3"/>
  <c r="C213" i="3" a="1"/>
  <c r="C213" i="3" s="1"/>
  <c r="B213" i="3"/>
  <c r="B212" i="3"/>
  <c r="B211" i="3"/>
  <c r="C210" i="3" a="1"/>
  <c r="C210" i="3" s="1"/>
  <c r="B210" i="3"/>
  <c r="C209" i="3" a="1"/>
  <c r="C209" i="3" s="1"/>
  <c r="B209" i="3"/>
  <c r="C207" i="3" a="1"/>
  <c r="C207" i="3" s="1"/>
  <c r="B207" i="3"/>
  <c r="C206" i="3" a="1"/>
  <c r="C206" i="3" s="1"/>
  <c r="B206" i="3"/>
  <c r="C205" i="3" a="1"/>
  <c r="C205" i="3" s="1"/>
  <c r="B205" i="3"/>
  <c r="C202" i="3"/>
  <c r="K202" i="3" l="1"/>
  <c r="C216" i="3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<sst xmlns="http://schemas.openxmlformats.org/spreadsheetml/2006/main" count="1457" uniqueCount="390">
  <si>
    <t>±</t>
  </si>
  <si>
    <t>10.1002/rcm.4987</t>
  </si>
  <si>
    <t>(-)α-hexachlorocyclohexane</t>
  </si>
  <si>
    <t>10.1021/acs.est.9b01233</t>
  </si>
  <si>
    <t>na</t>
  </si>
  <si>
    <t>10.1021/es405103g</t>
  </si>
  <si>
    <t>10.1016/j.chemosphere.2013.10.027</t>
  </si>
  <si>
    <t>Elsayed, OF, et al, Using compound-specific isotope analysis to assess the degradation of chloroacetanilide herbicides in lab-scale wetlands, Chemosphere 99 (2014) 89–95</t>
  </si>
  <si>
    <t>10.1016/j.chemosphere.2018.09.056</t>
  </si>
  <si>
    <t>10.1021/acs.analchem.9b02497</t>
  </si>
  <si>
    <t>10.1016/j.jhazmat.2018.01.038</t>
  </si>
  <si>
    <t>Xu, Z., et al, A new approach to estimate bioavailability of pyrethroids in soil by compound-specific stable isotope analysis, Journal of Hazardous Materials 349 (2018) 1–9</t>
  </si>
  <si>
    <t>10.1016/j.jhazmat.2015.03.062</t>
  </si>
  <si>
    <t>Xu, Z., et al, Microbial degradation of alpha-cypermethrin in soil by compound-specific stable isotope analysis, Journal of Hazardous Materials 295 (2015) 37–42</t>
  </si>
  <si>
    <t>10.1021/es402197s</t>
  </si>
  <si>
    <t>Atrazine</t>
  </si>
  <si>
    <t>10.1016/j.envpol.2019.113614</t>
  </si>
  <si>
    <t>Chen, S., et al, Impact of atrazine concentration on bioavailability and apparent isotope fractionation in Gram-negative Rhizobium sp. CX-Z, Environmental Pollution 257 (2020) 113614</t>
  </si>
  <si>
    <t>10.1016/j.ibiod.2017.09.014</t>
  </si>
  <si>
    <t>Chen, S., et al, Inconsistent carbon and nitrogen isotope fractionation in the biotransformation of atrazine by Ensifer sp. CX-T and Sinorihizobium sp. K, International Biodeterioration &amp; Biodegradation 125 (2017) 170e176</t>
  </si>
  <si>
    <t>doi.org/10.1016/j.envpol.2019.02.078</t>
  </si>
  <si>
    <t>Chen, S., et al, Isotope fractionation in atrazine degradation reveals rate-limiting, energy-dependent transport across the cell membrane of gram-negative rhizobium sp. CX-Z, Environmental Pollution 248 (2019) 857e864</t>
  </si>
  <si>
    <t>10.1021/es305242q</t>
  </si>
  <si>
    <t>10.1021/es800534h</t>
  </si>
  <si>
    <t>10.1016/j.jhazmat.2018.03.047</t>
  </si>
  <si>
    <t>Masbou, J., et al, Enantiomer-specific stable carbon isotope analysis (ESIA) to evaluate degradation of the chiral fungicide Metalaxyl in soils, Journal of Hazardous Materials 353 (2018) 99–107</t>
  </si>
  <si>
    <t>10.1021/acs.est.7b05394</t>
  </si>
  <si>
    <t>10.1016/j.biortech.2017.02.077</t>
  </si>
  <si>
    <t>Tang, X., et al, Transformation of chlorpyrifos in integrated recirculating constructed wetlands (IRCWs) as revealed by compound-specific stable isotope (CSIA) and microbial community structure analysis, Bioresource Technology 233 (2017) 264–270</t>
  </si>
  <si>
    <t>10.1016/j.chemosphere.2014.04.037</t>
  </si>
  <si>
    <t>Wu, L., et al, Compound specific isotope analysis of organophosphorus pesticides, Chemosphere 111 (2014) 458–463</t>
  </si>
  <si>
    <t>10.1016/j.watres.2019.114882</t>
  </si>
  <si>
    <t>Lian, S., et al, 2H and 13C isotope fractionation analysis of organophosphorus compounds for characterizing transformation reactions in biogas slurry: Potential for anaerobic treatment of contaminated biomass, Water Research 163 (2019) 114882</t>
  </si>
  <si>
    <t>C</t>
  </si>
  <si>
    <t>10.1021/es9031858</t>
  </si>
  <si>
    <t>10.1016/j.scitotenv.2015.05.045</t>
  </si>
  <si>
    <t>10.1016/j.scitotenv.2017.09.233</t>
  </si>
  <si>
    <t>Metolachlor</t>
  </si>
  <si>
    <t>10.1016/j.watres.2018.03.061</t>
  </si>
  <si>
    <t>Alvarez-Zaldivar P., et al, Pesticide degradation and export losses at the catchment scale: Insights from compound-specific isotope analysis (CSIA), WaterResearch, 139(2018)198e207</t>
  </si>
  <si>
    <t>/</t>
  </si>
  <si>
    <t>Sphingobium, extrait brut</t>
  </si>
  <si>
    <t>20 / 30</t>
  </si>
  <si>
    <t>Clostridium pasteurianum</t>
  </si>
  <si>
    <t>Rhizobium sp. CX-Z</t>
  </si>
  <si>
    <t>Rhodococcus sp. NI86/21</t>
  </si>
  <si>
    <t>hydroxy-metalaxyl</t>
  </si>
  <si>
    <t>3,5,6-trichloro-2-pyridinol (TCP)</t>
  </si>
  <si>
    <t>3,5,6-trichloro-2-pyridinol (TCP),  5,6-DCP, dihydroxypyridine</t>
  </si>
  <si>
    <t>O,O,S-trimethyl phosphorodithioate, O,O-dimethyl S-[2-(methylamino)-2-oxoethyl] dithiophosphate, O,O-dimethyl hydrogen phosphorodithioate, O,O-dimethyl hydrogen phosphorothioate</t>
  </si>
  <si>
    <t>Desulfococcus multivorans</t>
  </si>
  <si>
    <t>10.1021/es801284m CCC: $40.75</t>
  </si>
  <si>
    <t>Desulfovibrio gigas</t>
  </si>
  <si>
    <t>Arthrobacter globiformis D47</t>
  </si>
  <si>
    <t>4-isopropylaniline</t>
  </si>
  <si>
    <t>Sphingomonas sp. SRS2</t>
  </si>
  <si>
    <t>1-(4-isopropylphenyl)-3-methylurea</t>
  </si>
  <si>
    <t>Mortierella sp. Gr4</t>
  </si>
  <si>
    <t>3-[4-(2-hydroxy-1-methylethyl)phenyl]-1,1-dimethylurea, 1-(4-isopropylphenyl)-3-methylurea</t>
  </si>
  <si>
    <t>Phoma cf. eupyrena Gr61</t>
  </si>
  <si>
    <t>3-[4-(2-hydroxy-1-methylethyl)phenyl]-1,1-dimethylurea</t>
  </si>
  <si>
    <t>Mucor sp. Gr22</t>
  </si>
  <si>
    <t>3-[4-(2-hydroxy-1-methylethyl)phenyl]-1,1-dimethylurea, 3-[4-(1-hydroxy-1-methylethyl)phenyl]-1,1-dimethylurea, 1-(4-isopropylphenyl)-3-methylurea</t>
  </si>
  <si>
    <t>amino-parathion, O-ethyl-O-(4-nitrophenyl) phosphorothioate, p-nitrophenol</t>
  </si>
  <si>
    <t>Paraoxon (C10H14NO6P)</t>
  </si>
  <si>
    <t>20 - 30</t>
  </si>
  <si>
    <t>metolachlor ethane sulfonic acid (MESA) and metolachlor oxanilic acid (MOXA)</t>
  </si>
  <si>
    <t>S</t>
  </si>
  <si>
    <r>
      <rPr>
        <sz val="12"/>
        <color rgb="FF000000"/>
        <rFont val="Calibri"/>
        <family val="2"/>
        <scheme val="minor"/>
      </rPr>
      <t xml:space="preserve">Badea, SL., et al, Development of an enantiomer‐specific stable carbon isotope analysis (ESIA)method for assessing the fate ofα‐hexachlorocyclohexane in the environment, Rapid Commun. Mass Spectrom. </t>
    </r>
    <r>
      <rPr>
        <sz val="8"/>
        <color rgb="FF000000"/>
        <rFont val="Calibri"/>
        <family val="2"/>
        <scheme val="minor"/>
      </rPr>
      <t xml:space="preserve">2011, </t>
    </r>
    <r>
      <rPr>
        <sz val="12"/>
        <color rgb="FF000000"/>
        <rFont val="Calibri"/>
        <family val="2"/>
        <scheme val="minor"/>
      </rPr>
      <t>25</t>
    </r>
    <r>
      <rPr>
        <sz val="8"/>
        <color rgb="FF000000"/>
        <rFont val="Calibri"/>
        <family val="2"/>
        <scheme val="minor"/>
      </rPr>
      <t>, 1363–1372</t>
    </r>
  </si>
  <si>
    <t>Triazines</t>
  </si>
  <si>
    <t>Desethylatrazine</t>
  </si>
  <si>
    <t>Chlorpyrifos</t>
  </si>
  <si>
    <t>Bromoxynil</t>
  </si>
  <si>
    <t>10.1021/acs.jafc.9b07653</t>
  </si>
  <si>
    <r>
      <rPr>
        <b/>
        <sz val="11"/>
        <color rgb="FF000000"/>
        <rFont val="Symbol"/>
        <family val="1"/>
        <charset val="2"/>
      </rPr>
      <t>a</t>
    </r>
    <r>
      <rPr>
        <b/>
        <sz val="11"/>
        <color rgb="FF000000"/>
        <rFont val="Calibri"/>
        <family val="2"/>
      </rPr>
      <t>-hexachlorocyclohexane</t>
    </r>
  </si>
  <si>
    <t>Isoproturon</t>
  </si>
  <si>
    <t>Malathion</t>
  </si>
  <si>
    <t>Acetochlor</t>
  </si>
  <si>
    <t>Butachlor</t>
  </si>
  <si>
    <t>Chlordecone</t>
  </si>
  <si>
    <t>Deltamethrin</t>
  </si>
  <si>
    <t>Dichlorvos</t>
  </si>
  <si>
    <t>Dimethoate</t>
  </si>
  <si>
    <t>Fenpropathrin</t>
  </si>
  <si>
    <r>
      <t>e</t>
    </r>
    <r>
      <rPr>
        <b/>
        <sz val="14"/>
        <color rgb="FF000000"/>
        <rFont val="Calibri11"/>
      </rPr>
      <t xml:space="preserve"> C</t>
    </r>
  </si>
  <si>
    <r>
      <t>e</t>
    </r>
    <r>
      <rPr>
        <b/>
        <sz val="14"/>
        <color rgb="FF000000"/>
        <rFont val="Calibri11"/>
      </rPr>
      <t xml:space="preserve"> N</t>
    </r>
  </si>
  <si>
    <r>
      <t>e</t>
    </r>
    <r>
      <rPr>
        <b/>
        <sz val="14"/>
        <color rgb="FF000000"/>
        <rFont val="Calibri11"/>
      </rPr>
      <t xml:space="preserve"> H</t>
    </r>
  </si>
  <si>
    <t>Alachlor</t>
  </si>
  <si>
    <r>
      <t>(-)</t>
    </r>
    <r>
      <rPr>
        <b/>
        <sz val="11"/>
        <color rgb="FF000000"/>
        <rFont val="Symbol"/>
        <family val="1"/>
        <charset val="2"/>
      </rPr>
      <t>a</t>
    </r>
    <r>
      <rPr>
        <b/>
        <sz val="11"/>
        <color rgb="FF000000"/>
        <rFont val="Calibri"/>
        <family val="2"/>
      </rPr>
      <t>-hexachlorocyclohexane</t>
    </r>
  </si>
  <si>
    <r>
      <t>(+)</t>
    </r>
    <r>
      <rPr>
        <b/>
        <sz val="11"/>
        <color rgb="FF000000"/>
        <rFont val="Symbol"/>
        <family val="1"/>
        <charset val="2"/>
      </rPr>
      <t>a</t>
    </r>
    <r>
      <rPr>
        <b/>
        <sz val="11"/>
        <color rgb="FF000000"/>
        <rFont val="Calibri"/>
        <family val="2"/>
      </rPr>
      <t>-hexachlorocyclohexane</t>
    </r>
  </si>
  <si>
    <r>
      <rPr>
        <b/>
        <sz val="11"/>
        <color rgb="FF000000"/>
        <rFont val="Symbol"/>
        <family val="1"/>
        <charset val="2"/>
      </rPr>
      <t>g</t>
    </r>
    <r>
      <rPr>
        <b/>
        <sz val="11"/>
        <color rgb="FF000000"/>
        <rFont val="Calibri"/>
        <family val="2"/>
      </rPr>
      <t>-Hexachlorocyclohexane</t>
    </r>
  </si>
  <si>
    <t>N</t>
  </si>
  <si>
    <t>H</t>
  </si>
  <si>
    <t>Glyphosate</t>
  </si>
  <si>
    <t>Parathion-methyl</t>
  </si>
  <si>
    <t>lambda-Cyhalothrin</t>
  </si>
  <si>
    <t>Cypermethrin (Alphamethrin)</t>
  </si>
  <si>
    <t>DDE</t>
  </si>
  <si>
    <t>DDT Dichlorodiphenyltrichloroethane</t>
  </si>
  <si>
    <t>10.1021/acs.est.9b01007</t>
  </si>
  <si>
    <r>
      <t>e</t>
    </r>
    <r>
      <rPr>
        <b/>
        <sz val="14"/>
        <color rgb="FF000000"/>
        <rFont val="Calibri11"/>
      </rPr>
      <t xml:space="preserve"> Br</t>
    </r>
  </si>
  <si>
    <t>Cl+Br</t>
  </si>
  <si>
    <t>10.1021/acs.est.6b01692</t>
  </si>
  <si>
    <t>0.1021/es300850x</t>
  </si>
  <si>
    <t>50-80</t>
  </si>
  <si>
    <t>0.1021/acs.est.7b05224</t>
  </si>
  <si>
    <t>Parathion-ethyl</t>
  </si>
  <si>
    <t>10.1007/s00216-015-8721-3</t>
  </si>
  <si>
    <t>AMPA</t>
  </si>
  <si>
    <r>
      <rPr>
        <sz val="11"/>
        <color rgb="FF000000"/>
        <rFont val="Symbol"/>
        <family val="1"/>
        <charset val="2"/>
      </rPr>
      <t>L</t>
    </r>
    <r>
      <rPr>
        <sz val="11"/>
        <color rgb="FF000000"/>
        <rFont val="Calibri"/>
        <family val="2"/>
      </rPr>
      <t xml:space="preserve"> N vsC = 4,5</t>
    </r>
  </si>
  <si>
    <t>10.1021/acs.est.8b04234</t>
  </si>
  <si>
    <t>pentachlorocyclohexanols</t>
  </si>
  <si>
    <t>Dichlorprop-R</t>
  </si>
  <si>
    <t>Metalaxyl-R</t>
  </si>
  <si>
    <t>Metalaxyl-S</t>
  </si>
  <si>
    <t>Metalaxyl-bulk</t>
  </si>
  <si>
    <t>Metolachlor-S</t>
  </si>
  <si>
    <t>10.1021/acs.est.9b06407</t>
  </si>
  <si>
    <t>10.3390/ijms20235955</t>
  </si>
  <si>
    <r>
      <t>Kannath, S., Adamczyk, P., Wu, L., Richnow, H., Dybala-Defratyka, A., 2019. Can Alkaline Hydrolysis of gamma-HCH Serve as a Model Reaction to Study Its Aerobic Enzymatic Dehydrochlorination by LinA?</t>
    </r>
    <r>
      <rPr>
        <i/>
        <sz val="11"/>
        <color rgb="FF000000"/>
        <rFont val="Calibri"/>
        <family val="2"/>
      </rPr>
      <t xml:space="preserve">. </t>
    </r>
    <r>
      <rPr>
        <sz val="11"/>
        <color rgb="FF000000"/>
        <rFont val="Calibri"/>
        <family val="2"/>
      </rPr>
      <t>INTERNATIONAL JOURNAL OF MOLECULAR SCIENCES 20, .</t>
    </r>
  </si>
  <si>
    <t>10.1016/j.jhazmat.2014.08.046</t>
  </si>
  <si>
    <t>10.1021/es800356h</t>
  </si>
  <si>
    <t>Name</t>
  </si>
  <si>
    <t>Isotope-enriching process</t>
  </si>
  <si>
    <t>Degradation product if identified</t>
  </si>
  <si>
    <t>References</t>
  </si>
  <si>
    <t>DOI Number</t>
  </si>
  <si>
    <t>Full Reference</t>
  </si>
  <si>
    <t>Biodegradation</t>
  </si>
  <si>
    <t>Sphingobium, cell extract</t>
  </si>
  <si>
    <t>Sphingobium, cell suspension</t>
  </si>
  <si>
    <t xml:space="preserve">Bacterial consortium </t>
  </si>
  <si>
    <t>Photolysis</t>
  </si>
  <si>
    <t>De-alkylation by permanganate</t>
  </si>
  <si>
    <t>Number of values</t>
  </si>
  <si>
    <t>Chloroacetamides</t>
  </si>
  <si>
    <t>amino-parathion-methyl, O-methyl-O-(4-nitrophenyl) phosphorothioate, p-nitrophenol</t>
  </si>
  <si>
    <t>Desethylatrazine, deisopropylatrazine</t>
  </si>
  <si>
    <t>hydroxy-metalaxyl, demethyl-metalaxyl</t>
  </si>
  <si>
    <t>Others</t>
  </si>
  <si>
    <t>Phenoxy Acids</t>
  </si>
  <si>
    <t>Polychlorinateds</t>
  </si>
  <si>
    <t>Pyrethrinoïds</t>
  </si>
  <si>
    <t>Substituted ureas</t>
  </si>
  <si>
    <t>benzene, chlorobenzene, delta-tetrachlorocyclohexene</t>
  </si>
  <si>
    <t>beta-pentachlorocyclohexene, 1,2,4-trichlorobenzene</t>
  </si>
  <si>
    <t>2,5-dichlorophenol, 1,2,4-trichlorobenzene</t>
  </si>
  <si>
    <t>γ-3,4,5,6-tetrachlorocyclohexene, chlorobenzene, benzene</t>
  </si>
  <si>
    <t>γ-Pentachlorocyclohexene, 2,5-dichlorophenol, 1,2,4-trichlorobenzene</t>
  </si>
  <si>
    <t>Pesticide Class</t>
  </si>
  <si>
    <t>Vit B12 &amp; Na2S</t>
  </si>
  <si>
    <t>Rhizobium sp. CX-Z, without membranes</t>
  </si>
  <si>
    <t>room temp.</t>
  </si>
  <si>
    <t>0.1039/c4dt00891j</t>
  </si>
  <si>
    <t>A. H. Meyer, A. Dybala-Defratyka, P. J. Alaimo, I. Geronimo, A. D. Sanchez, C. J. Cramer and M. Elsner, 2014.Cytochrome P450-catalyzed dealkylation of atrazine by Rhodococcus sp strain N186/21 involves hydrogen atom transfer rather than single electron transfer.Dalton Transactions, 43, 12175-12186.</t>
  </si>
  <si>
    <t>Simazine</t>
  </si>
  <si>
    <t>10.1021/es801101c</t>
  </si>
  <si>
    <t>10.1021/es5055385</t>
  </si>
  <si>
    <t>Amethryn</t>
  </si>
  <si>
    <t>2-Hydroxyatrazine</t>
  </si>
  <si>
    <t>10.1039/c4dt00891j</t>
  </si>
  <si>
    <t>10.1021/es203660g</t>
  </si>
  <si>
    <t>Fractionation insignificant</t>
  </si>
  <si>
    <t>2,6-Dichlorobenzonitrile</t>
  </si>
  <si>
    <t>2,6-Dichlorobenzamide (BAM)</t>
  </si>
  <si>
    <t>BAM is degradation product of Dichlorobenzonitrile</t>
  </si>
  <si>
    <t>Maximum</t>
  </si>
  <si>
    <t>Minimum</t>
  </si>
  <si>
    <t>Organobrominateds</t>
  </si>
  <si>
    <t>Organophosporus</t>
  </si>
  <si>
    <t>Two isotope effects on sulfur isotopes reported in Schürner et al. 2015</t>
  </si>
  <si>
    <t>10.1021/acs.est.0c06283</t>
  </si>
  <si>
    <t>Enrichment factors (‰)</t>
  </si>
  <si>
    <t>for EDB</t>
  </si>
  <si>
    <t>Class</t>
  </si>
  <si>
    <t>Number of compounds</t>
  </si>
  <si>
    <t>Total</t>
  </si>
  <si>
    <t>10.1039/d1em00246e</t>
  </si>
  <si>
    <t>10.1021/acs.est.1c03981</t>
  </si>
  <si>
    <t>10.1021/acs.est.0c06741</t>
  </si>
  <si>
    <t>10.1016/j.scitotenv.2021.149672</t>
  </si>
  <si>
    <t>10.1016/j.chemosphere.2007.05.067</t>
  </si>
  <si>
    <t>Masbou, J., et al, Carbon and nitrogen stable isotope fractionation during abiotic hydrolysis of pesticides, Chemosphere 213 (2018) 368-376</t>
  </si>
  <si>
    <t xml:space="preserve">Torrento, C. et al. Triple-Element Compound-Specific Stable Isotope Analysis (3D-CSIA): Added Value of Cl Isotope Ratios to Assess Herbicide Degradation. Environ Sci Technol 2021, 55, 13891-13901. </t>
  </si>
  <si>
    <t xml:space="preserve">Drouin, et al. Direct and indirect photodegradation of atrazine and S-metolachlor in agriculturally impacted surface water and associated C and N isotope fractionation. Environmental Science-Processes &amp; Impacts 2021, 23, 1791-1802. </t>
  </si>
  <si>
    <r>
      <t>Zhang, N. et al. Compound specific stable isotope analysis (CSIA) to characterize transformation mechanisms of alpha-hexachlorocyclohexane</t>
    </r>
    <r>
      <rPr>
        <i/>
        <sz val="11"/>
        <color rgb="FF000000"/>
        <rFont val="Calibri"/>
        <family val="2"/>
      </rPr>
      <t xml:space="preserve">. </t>
    </r>
    <r>
      <rPr>
        <sz val="11"/>
        <color rgb="FF000000"/>
        <rFont val="Calibri"/>
        <family val="2"/>
      </rPr>
      <t>JOURNAL OF HAZARDOUS MATERIALS 2014, 280, 750-757.</t>
    </r>
  </si>
  <si>
    <r>
      <t>Liu, Y. et al. Dual C-Cl Isotope Analysis for Characterizing the Reductive Dechlorination of alpha- and gamma-Hexachlorocyclohexane by Two Dehalococcoides mccartyi Strains and an Enrichment Culture</t>
    </r>
    <r>
      <rPr>
        <i/>
        <sz val="11"/>
        <color rgb="FF000000"/>
        <rFont val="Calibri"/>
        <family val="2"/>
      </rPr>
      <t xml:space="preserve">. </t>
    </r>
    <r>
      <rPr>
        <sz val="11"/>
        <color rgb="FF000000"/>
        <rFont val="Calibri"/>
        <family val="2"/>
      </rPr>
      <t>Environ Sci Technol 2020 54, 7250-7260.</t>
    </r>
  </si>
  <si>
    <t>Holmstrand H, et al. First compound-specific chlorine-isotope analysis of environmentally-bioaccumulated organochlorines indicates a degradation-relatable kinetic isotope effect for DDT. CHEMOSPHERE 2007 69:1533-1539.</t>
  </si>
  <si>
    <t>Badea, S et al. Dehalogenation of alpha-hexachlorocyclohexane by iron sulfide nanoparticles: study of reaction mechanism with stable carbon isotopes and pH variations. STOTEN 2021, 801, 149672.</t>
  </si>
  <si>
    <t>Meyer, AH. et al. Cytochrome P450-catalyzed dealkylation of atrazine by Rhodococcus sp strain N186/21 involves hydrogen atom transfer rather than single electron transfer. Dalton Transactions 2014, 43, 12175-12186.</t>
  </si>
  <si>
    <t xml:space="preserve">Reinnicke, S. et al. C and N Isotope Fractionation during Biodegradation of the Pesticide Metabolite 2,6-Dichlorobenzamide (BAM): Potential for Environmental Assessments. Environ Sci Technol 2012, 46, 1447-1454. </t>
  </si>
  <si>
    <t>Badea, S.L., et al, Stable Isotope Fractionation of γ-Hexachlorocyclohexane (Lindane) during Reductive Dechlorination by Two Strains of Sulfate-Reducing Bacteria, Environ Sci Technol 2009, 43, 3155–3161</t>
  </si>
  <si>
    <t>Meyer, AH, et al, Precise and Accurate Compound Specific Carbon and Nitrogen Isotope Analysis of Atrazine: Critical Role of Combustion Oven Conditions, Environ Sci Technol 2008, 42, 7757–7763</t>
  </si>
  <si>
    <t>Penning, H., et al, C, N, and H Isotope Fractionation of the Herbicide Isoproturon Reflects Different Microbial Transformation Pathways, Environ Sci Technol 2010, 44, 2372–2378</t>
  </si>
  <si>
    <t>Qiu, S., et al, Small 13C/12C Fractionation Contrasts with Large Enantiomer Fractionation in Aerobic Biodegradation of Phenoxy Acids, Environ Sci Technol 2014, 48, 5501−5511</t>
  </si>
  <si>
    <t>Bashir, S., et al, Enantioselective Carbon Stable Isotope Fractionation of Hexachlorocyclohexane during Aerobic Biodegradation by Sphingobium spp., Environ Sci Technol 2013, 47, 11432−11439</t>
  </si>
  <si>
    <t>Liu Y., et al, Enantiomer and Carbon Isotope Fractionation of α‑Hexachlorocyclohexane by Sphingobium indicum Strain B90A and the Corresponding Enzymes, Environ Sci Technol 2019, 53, 8715−8724</t>
  </si>
  <si>
    <t>Chevallier, ML., et al, Distinct Carbon Isotope Fractionation Signatures during Biotic and Abiotic Reductive Transformation of Chlordecone, Environ Sci Technol 2018, 52, 3615−3624</t>
  </si>
  <si>
    <t>Meyer, AH, et al, 13C/12C and 15N/14N Isotope Analysis To Characterize Degradation of Atrazine: Evidence from Parent and Daughter Compound Values, Environ Sci Technol 2013, 47, 6884−6891</t>
  </si>
  <si>
    <t xml:space="preserve">Droz, B. et al. Phase Transfer and Biodegradation of Pesticides in Water-Sediment Systems Explored by Compound-Specific Isotope Analysis and Conceptual Modeling. Environ Sci Technol 2021, 55, 4720-4728. </t>
  </si>
  <si>
    <t xml:space="preserve">Sun, J. et al. Magnitude of Diffusion- and Transverse Dispersion-Induced Isotope Fractionation of Organic Compounds in Aqueous Systems. Environ Sci Technol 2021, 55, 4772-4782. </t>
  </si>
  <si>
    <t>Liu, Y., et al. Dual C-Cl Isotope Analysis for Characterizing the Reductive Dechlorination of alpha- and gamma-Hexachlorocyclohexane by Two Dehalococcoides mccartyi Strains and an Enrichment Culture. Environ Sci Technol 2020, 54, 7250-7260.</t>
  </si>
  <si>
    <t>Liu, Y., Liu, J., Renpenning, J., Nijenhuis, I., Richnow, H., 2020. Dual C-Cl Isotope Analysis for Characterizing the Reductive Dechlorination of alpha- and gamma-Hexachlorocyclohexane by Two Dehalococcoides mccartyi Strains and an Enrichment Culture. Environ Sci Technol 54, 7250-7260.</t>
  </si>
  <si>
    <t>Hartenbach, A. et al. Carbon, Hydrogen, and Nitrogen Isotope Fractionation During Light-Induced Transformations of Atrazine. Environ Sci Technol 2008, 42, 7751-7756.</t>
  </si>
  <si>
    <t>Schurner, HK et al. Characteristic Isotope Fractionation Patterns in s-Triazine Degradation Have Their Origin in Multiple Protonation Options in the s-Triazine Hydrolase TrzN. Environ Sci Technol 2015, 49, 3490-3498.</t>
  </si>
  <si>
    <t>Penning, et al. Rate-Dependent Carbon and Nitrogen Kinetic Isotope Fractionation in Hydrolysis of Isoproturon. Environ Sci Technol 2008, 42, 7764-7771.</t>
  </si>
  <si>
    <t>Wu, L., et al, Characterizing chemical transformation of organophosphorus compounds by 13C and 2H stable isotope analysis, STOTEN 615 (2018) 20–28</t>
  </si>
  <si>
    <t>Shen, X., et al, Stable carbon isotope fractionation during the biodegradation of lambda-cyhalothrin, STOTEN 532 (2015) 415–419</t>
  </si>
  <si>
    <t>Ponsin, V., et al., Compound-Specific Chlorine Isotope Analysis of the Herbicides Atrazine, Acetochlor, and Metolachlor. Anal. Chem., 2019. 91(22) 14290-14298.</t>
  </si>
  <si>
    <t>Schilling, I.E., et al., Assessing Aerobic Biotransformation of Hexachlorocyclohexane Isomers by Compound-Specific Isotope Analysis. Environ Sci Technol, 2019. 53(13) 7419-7431.</t>
  </si>
  <si>
    <t>Schilling, I.E., et al., Kinetic Isotope Effects of the Enzymatic Transformation of gamma-Hexachlorocyclohexane by the Lindane Dehydrochlorinase Variants LinA1 and LinA2. Environ Sci Technol, 2019. 53(5) 2353-2363.</t>
  </si>
  <si>
    <t>Kuntze, K., et al., Dual Carbon-Bromine Stable Isotope Analysis Allows Distinguishing Transformation Pathways of Ethylene Dibromide. Environ Sci Technol. 2016, 50, 9855-9863.</t>
  </si>
  <si>
    <t>Kuder, T., et al., Carbon Isotope Fractionation in Reactions of 1,2-Dibromoethane with FeS and Hydrogen Sulfide. Environ Sci Technol, 2012, 46, 7495-7502.</t>
  </si>
  <si>
    <t>Koster van Groos, P.G., et al., Carbon Isotope Fractionation of 1,2-Dibromoethane by Biological and Abiotic Processes. Environ Sci Technol, 2018, 52, 3440-3448.</t>
  </si>
  <si>
    <t>Knossow, N., H. Siebner, and A. Bernstein, Isotope Fractionation (delta C-13, delta N-15) in the Microbial Degradation of Bromoxynil by Aerobic and Anaerobic Soil Enrichment Cultures. Journal of Agricultural and Food Chemistry, 2020, 68, 1546-1554.</t>
  </si>
  <si>
    <t>Mogusu, E.O., et al., Dual element (N-15/N-14, C-13/C-12) isotope analysis of glyphosate and AMPA by derivatization-gas chromatography isotope ratio mass spectrometry (GC/IRMS) combined with LC/IRMS. Analytical and Bioanalytical Chemistry, 2015. 407, 5249-5260.</t>
  </si>
  <si>
    <t>as above</t>
  </si>
  <si>
    <t>Exceptionally in yellow cells</t>
  </si>
  <si>
    <r>
      <rPr>
        <b/>
        <sz val="11"/>
        <color rgb="FF000000"/>
        <rFont val="Symbol"/>
        <family val="1"/>
        <charset val="2"/>
      </rPr>
      <t>e</t>
    </r>
    <r>
      <rPr>
        <b/>
        <sz val="11"/>
        <color rgb="FF000000"/>
        <rFont val="Calibri"/>
        <family val="2"/>
      </rPr>
      <t xml:space="preserve"> C</t>
    </r>
  </si>
  <si>
    <r>
      <rPr>
        <b/>
        <sz val="11"/>
        <color rgb="FF000000"/>
        <rFont val="Symbol"/>
        <family val="1"/>
        <charset val="2"/>
      </rPr>
      <t>e</t>
    </r>
    <r>
      <rPr>
        <b/>
        <sz val="11"/>
        <color rgb="FF000000"/>
        <rFont val="Calibri"/>
        <family val="2"/>
      </rPr>
      <t xml:space="preserve"> C</t>
    </r>
    <r>
      <rPr>
        <b/>
        <sz val="11"/>
        <color rgb="FF000000"/>
        <rFont val="Calibri"/>
        <family val="1"/>
        <charset val="2"/>
      </rPr>
      <t>l/Br</t>
    </r>
  </si>
  <si>
    <r>
      <rPr>
        <b/>
        <sz val="11"/>
        <color rgb="FF000000"/>
        <rFont val="Symbol"/>
        <family val="1"/>
        <charset val="2"/>
      </rPr>
      <t>e</t>
    </r>
    <r>
      <rPr>
        <b/>
        <sz val="11"/>
        <color rgb="FF000000"/>
        <rFont val="Calibri"/>
        <family val="2"/>
      </rPr>
      <t xml:space="preserve"> N</t>
    </r>
  </si>
  <si>
    <r>
      <rPr>
        <b/>
        <sz val="11"/>
        <color rgb="FF000000"/>
        <rFont val="Symbol"/>
        <family val="1"/>
        <charset val="2"/>
      </rPr>
      <t>e</t>
    </r>
    <r>
      <rPr>
        <b/>
        <sz val="11"/>
        <color rgb="FF000000"/>
        <rFont val="Calibri"/>
        <family val="2"/>
      </rPr>
      <t xml:space="preserve"> H</t>
    </r>
  </si>
  <si>
    <t>O</t>
  </si>
  <si>
    <t>An isotope effect on oxygen isotopes reported in Sandy et al. 2014</t>
  </si>
  <si>
    <t>pentachlorocyclohexanols and tetrachlorocyclohexanediols</t>
  </si>
  <si>
    <t>TeCCH, Chlorobenzene and Benzene</t>
  </si>
  <si>
    <t>diethyl succinate, diethyl (2E)-2-butenedioate</t>
  </si>
  <si>
    <t>CAS</t>
  </si>
  <si>
    <t>94-75-7</t>
  </si>
  <si>
    <t>3307-39-9</t>
  </si>
  <si>
    <t>25333-13-5</t>
  </si>
  <si>
    <t>120-36-5</t>
  </si>
  <si>
    <t>34256-82-1</t>
  </si>
  <si>
    <t>15972-60-8</t>
  </si>
  <si>
    <t>23184-66-9</t>
  </si>
  <si>
    <t>51218-45-2</t>
  </si>
  <si>
    <t>87392-12-9</t>
  </si>
  <si>
    <t>106-93-4</t>
  </si>
  <si>
    <t>1689-84-5</t>
  </si>
  <si>
    <t>2921-88-2</t>
  </si>
  <si>
    <t>62-73-7</t>
  </si>
  <si>
    <t>60-51-5</t>
  </si>
  <si>
    <t>1071-83-6</t>
  </si>
  <si>
    <t>121-75-5</t>
  </si>
  <si>
    <t>56-38-2</t>
  </si>
  <si>
    <t>298-00-0</t>
  </si>
  <si>
    <t>319-84-6</t>
  </si>
  <si>
    <t>143-50-0</t>
  </si>
  <si>
    <t>50-29-3</t>
  </si>
  <si>
    <t>58-89-9</t>
  </si>
  <si>
    <t>52315-07-8</t>
  </si>
  <si>
    <t>52918-63-5</t>
  </si>
  <si>
    <t>39515-41-8</t>
  </si>
  <si>
    <t>68085-85-8</t>
  </si>
  <si>
    <t>834-12-8</t>
  </si>
  <si>
    <t>1912-24-9</t>
  </si>
  <si>
    <t>122-34-9</t>
  </si>
  <si>
    <t>34123-59-6</t>
  </si>
  <si>
    <t>1194-65-6</t>
  </si>
  <si>
    <t>2008-58-4</t>
  </si>
  <si>
    <t>57837-19-1</t>
  </si>
  <si>
    <t>Bacteria</t>
  </si>
  <si>
    <t>Enzyme</t>
  </si>
  <si>
    <t>Pathway</t>
  </si>
  <si>
    <t>pH</t>
  </si>
  <si>
    <t>Sphingobium indicum B90A</t>
  </si>
  <si>
    <t>Sphingobium japonicum UT26</t>
  </si>
  <si>
    <t>LinA1</t>
  </si>
  <si>
    <t>Zero-valent Iron</t>
  </si>
  <si>
    <t>Sphingomonas sp. PM2</t>
  </si>
  <si>
    <t>Sphingomonas herbicidovorans MH</t>
  </si>
  <si>
    <t>Cupriavidus basilensis sp. ERG4</t>
  </si>
  <si>
    <t>Cupriavidus necator JMP 143</t>
  </si>
  <si>
    <t>RdpA</t>
  </si>
  <si>
    <t>Simulated Sunlight</t>
  </si>
  <si>
    <t>Ancylobacter aquaticus AD20</t>
  </si>
  <si>
    <t>Norpseudo-B12 enzyme</t>
  </si>
  <si>
    <t>Cyano-B12 enzyme</t>
  </si>
  <si>
    <t>Hydrolysis</t>
  </si>
  <si>
    <t>Temperature °C</t>
  </si>
  <si>
    <t>Aerobic</t>
  </si>
  <si>
    <t>Anaerobic</t>
  </si>
  <si>
    <t>&gt;7</t>
  </si>
  <si>
    <t>in situ</t>
  </si>
  <si>
    <t>UV 254 nm</t>
  </si>
  <si>
    <t>B12 &amp; Titanium citrate</t>
  </si>
  <si>
    <t>TrZN</t>
  </si>
  <si>
    <t>A aurescens TC1</t>
  </si>
  <si>
    <t>TrZN-E241Q</t>
  </si>
  <si>
    <t>Agricultural soil (M)</t>
  </si>
  <si>
    <t>Agricultural soil (V)</t>
  </si>
  <si>
    <t>Medium</t>
  </si>
  <si>
    <t>Water</t>
  </si>
  <si>
    <t>Sediment</t>
  </si>
  <si>
    <t>Diffusion</t>
  </si>
  <si>
    <t>Photodegradation</t>
  </si>
  <si>
    <t>Sulfurospirillum multivorans</t>
  </si>
  <si>
    <t>Fenton-like</t>
  </si>
  <si>
    <t>Methylocella palustris</t>
  </si>
  <si>
    <t>FeS</t>
  </si>
  <si>
    <t>Mycobacterium sphagni ENV482</t>
  </si>
  <si>
    <t>MnO2</t>
  </si>
  <si>
    <t>LinA2</t>
  </si>
  <si>
    <t>D. mccartyi strain BTF08</t>
  </si>
  <si>
    <t>Sinorihizobium sp. K</t>
  </si>
  <si>
    <t>KMnO4</t>
  </si>
  <si>
    <t>Iron Porphyrin</t>
  </si>
  <si>
    <t>Aminobacter MSH1</t>
  </si>
  <si>
    <t>Aminobacter ASI1</t>
  </si>
  <si>
    <t>SDC-9</t>
  </si>
  <si>
    <t>Hawaii 05</t>
  </si>
  <si>
    <t>SDC-9, Hawaii-05, and ENV490, pooled</t>
  </si>
  <si>
    <t>PJKS</t>
  </si>
  <si>
    <t>D. mccartyi strain 195</t>
  </si>
  <si>
    <t>Enirchment culture</t>
  </si>
  <si>
    <t>Nano-FeS</t>
  </si>
  <si>
    <t>Citrobacter</t>
  </si>
  <si>
    <t>Enrichment culture</t>
  </si>
  <si>
    <t>Ensifer sp. CX-T</t>
  </si>
  <si>
    <t>OH radicals</t>
  </si>
  <si>
    <t>Rhodococcus erythropolis</t>
  </si>
  <si>
    <t>ENV490</t>
  </si>
  <si>
    <t>UV / H2O2</t>
  </si>
  <si>
    <t>Zero Valent Iron</t>
  </si>
  <si>
    <t>24°C</t>
  </si>
  <si>
    <t>Abiotic Degradation</t>
  </si>
  <si>
    <t>Living cells</t>
  </si>
  <si>
    <t>Soil</t>
  </si>
  <si>
    <t>Soil without plants</t>
  </si>
  <si>
    <t>Soil with plants</t>
  </si>
  <si>
    <t>Soil with plants and biochar</t>
  </si>
  <si>
    <t xml:space="preserve">Extracellular enzymes </t>
  </si>
  <si>
    <t>Cultivated soil</t>
  </si>
  <si>
    <t>8.4</t>
  </si>
  <si>
    <t>6.6</t>
  </si>
  <si>
    <t>4.2</t>
  </si>
  <si>
    <t>1.75</t>
  </si>
  <si>
    <t>Oxidation with KMnO4</t>
  </si>
  <si>
    <t>&gt;8</t>
  </si>
  <si>
    <t>&gt;9</t>
  </si>
  <si>
    <t>&gt;10</t>
  </si>
  <si>
    <t>TrZn</t>
  </si>
  <si>
    <t>Direct</t>
  </si>
  <si>
    <t>4-carboxybenzophenone</t>
  </si>
  <si>
    <t>Rhodococcus sp. NI86/22</t>
  </si>
  <si>
    <t>&lt;7</t>
  </si>
  <si>
    <t>9.78</t>
  </si>
  <si>
    <t>Photooxydation</t>
  </si>
  <si>
    <t>2,4-dichlorophenoxyacetic acid,  2,4-D</t>
  </si>
  <si>
    <t>(R,S)-2-(4-chlorophenoxy)-propionic acid, 4-CPP</t>
  </si>
  <si>
    <t>(R,S)-2-(4-chloro-2-methylphenoxy)-propionic acid, MCPA</t>
  </si>
  <si>
    <t>Ethylene Dibromide</t>
  </si>
  <si>
    <t>Metalaxyl-racemic</t>
  </si>
  <si>
    <t xml:space="preserve">Collection of data on stable isotopes in pesticides from peer-reviewed literature: </t>
  </si>
  <si>
    <r>
      <t xml:space="preserve">Definition: The fractionation values are enrichment factors, defined as </t>
    </r>
    <r>
      <rPr>
        <b/>
        <sz val="14"/>
        <color rgb="FF000000"/>
        <rFont val="Symbol"/>
        <family val="1"/>
        <charset val="2"/>
      </rPr>
      <t>e</t>
    </r>
    <r>
      <rPr>
        <b/>
        <sz val="14"/>
        <color rgb="FF000000"/>
        <rFont val="Calibri"/>
        <family val="2"/>
      </rPr>
      <t xml:space="preserve"> = (</t>
    </r>
    <r>
      <rPr>
        <b/>
        <sz val="14"/>
        <color rgb="FF000000"/>
        <rFont val="Symbol"/>
        <family val="1"/>
        <charset val="2"/>
      </rPr>
      <t>a</t>
    </r>
    <r>
      <rPr>
        <b/>
        <sz val="14"/>
        <color rgb="FF000000"/>
        <rFont val="Calibri"/>
        <family val="2"/>
      </rPr>
      <t>-1)*1000</t>
    </r>
  </si>
  <si>
    <t>Annex II Guideline CSIA Decisive</t>
  </si>
  <si>
    <t>Enrichment factors</t>
  </si>
  <si>
    <t>expressed in permille</t>
  </si>
  <si>
    <t>Papers appeared before July 2003</t>
  </si>
  <si>
    <t>Terbuthryne</t>
  </si>
  <si>
    <t>886-50-0</t>
  </si>
  <si>
    <t>Hydrolysis pH 1</t>
  </si>
  <si>
    <t>Hydrolysis pH 13</t>
  </si>
  <si>
    <t>Photodegradation UV 254 direct</t>
  </si>
  <si>
    <t>Photodegradation ind. With NO3-</t>
  </si>
  <si>
    <t>Photodeg. Natural sunlight</t>
  </si>
  <si>
    <t>Aerobic biodegrdation (Pond, soil sludge)</t>
  </si>
  <si>
    <t>10.1016/j.chemosphere.2022.135329</t>
  </si>
  <si>
    <t>Junginger, T., Payraudeau, S., Imfeld, G., 2022. Transformation and stable isotope fractionation of the urban biocide terbutryn during biodegradation, photodegradation and abiotic hydrolysis. Chemosphere 305, 135329.</t>
  </si>
  <si>
    <t>Hydrolysis pH 7</t>
  </si>
  <si>
    <t>Etoxazole</t>
  </si>
  <si>
    <t>153233-91-1</t>
  </si>
  <si>
    <t>10.1016/j.ecoenv.2023.114632</t>
  </si>
  <si>
    <t>Shi, J et al. Quantitative assessment of selective degradation behavior of etoxazole in different classes of organisms by compound-specific isotope analysis, Ecotoxicology and Environmental Safety, Volume 252, 2023, 114632,</t>
  </si>
  <si>
    <t>Dimethomorph</t>
  </si>
  <si>
    <t>110488_170-5</t>
  </si>
  <si>
    <t>Masbou, J., Payraudeau, S., Guyot, B., Imfeld, G., 2023. Dimethomorph degradation in vineyards examined by isomeric and isotopic fractionation. Chemosphere 313, 137341. https://doi.org/10.1016/j.chemosphere.2022.137341</t>
  </si>
  <si>
    <t>10.1016/j.chemosphere.2022.137341</t>
  </si>
  <si>
    <t>Aerobic degradation, Z Enantiomer</t>
  </si>
  <si>
    <t>Aerobic degradation, E Enantiomer</t>
  </si>
  <si>
    <t>Oxidation by CaO2 Fenton</t>
  </si>
  <si>
    <t>CaO2/Fe(II)</t>
  </si>
  <si>
    <t>10.3390/molecules27092874</t>
  </si>
  <si>
    <t xml:space="preserve">Gao, C., et al. 2022. Stable Carbon Isotope Analysis of Hexachlorocyclohexanes by Liquid–Liquid Extraction Gas Chromatography Isotope Ratio Mass Spectrometry: Method Evaluation and Applications. Molecules 27, 2874. </t>
  </si>
  <si>
    <t>Anaerobic biodegradation</t>
  </si>
  <si>
    <t>Enrichment culture Dehalococcoides</t>
  </si>
  <si>
    <t>Enrichment culture Dehalogenimonas</t>
  </si>
  <si>
    <t>10.1021/acs.est.2c07137</t>
  </si>
  <si>
    <t>Palau, J. et al., Dual C−Br Isotope Fractionation Indicates Distinct Reductive Dehalogenation Mechanisms of 1,2 Dibromoethane in Dehalococcoides- and Dehalogenimonas-Containing Cultures, Environmental Science &amp; Technol., 2023, 57, 1949-58.</t>
  </si>
  <si>
    <r>
      <t>e</t>
    </r>
    <r>
      <rPr>
        <b/>
        <sz val="14"/>
        <color rgb="FF000000"/>
        <rFont val="Calibri11"/>
      </rPr>
      <t xml:space="preserve"> C</t>
    </r>
    <r>
      <rPr>
        <b/>
        <sz val="14"/>
        <color rgb="FF000000"/>
        <rFont val="Calibri111"/>
      </rPr>
      <t>l</t>
    </r>
    <r>
      <rPr>
        <b/>
        <sz val="14"/>
        <color rgb="FF000000"/>
        <rFont val="Symbol"/>
        <family val="1"/>
        <charset val="2"/>
      </rPr>
      <t>/</t>
    </r>
    <r>
      <rPr>
        <b/>
        <sz val="14"/>
        <color rgb="FF000000"/>
        <rFont val="Calibri"/>
        <family val="2"/>
      </rPr>
      <t>Br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</si>
</sst>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General"/>
    <numFmt numFmtId="165" formatCode="0.0"/>
  </numFmts>
  <fonts count="31">
    <font>
      <sz val="11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1"/>
      <color rgb="FF000000"/>
      <name val="Calibri"/>
      <family val="2"/>
    </font>
    <font>
      <b/>
      <sz val="11"/>
      <color rgb="FF000000"/>
      <name val="Symbol"/>
      <family val="1"/>
      <charset val="2"/>
    </font>
    <font>
      <b/>
      <sz val="14"/>
      <color rgb="FF000000"/>
      <name val="Symbol"/>
      <family val="1"/>
      <charset val="2"/>
    </font>
    <font>
      <b/>
      <sz val="14"/>
      <color rgb="FF000000"/>
      <name val="Calibri11"/>
    </font>
    <font>
      <b/>
      <sz val="14"/>
      <color rgb="FF000000"/>
      <name val="Calibri111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1"/>
      <charset val="2"/>
    </font>
    <font>
      <i/>
      <sz val="11"/>
      <color rgb="FFFF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u/>
      <sz val="11"/>
      <color theme="10"/>
      <name val="Arial1"/>
    </font>
    <font>
      <sz val="11"/>
      <color rgb="FF000000"/>
      <name val="Symbol"/>
      <family val="1"/>
      <charset val="2"/>
    </font>
    <font>
      <sz val="11"/>
      <color rgb="FF000000"/>
      <name val="Calibri"/>
      <family val="1"/>
      <charset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24"/>
      <color rgb="FF000000"/>
      <name val="Calibri"/>
      <family val="2"/>
    </font>
    <font>
      <sz val="11"/>
      <color rgb="FFFFFF00"/>
      <name val="Calibri"/>
      <family val="2"/>
    </font>
    <font>
      <sz val="11"/>
      <name val="Calibri"/>
      <family val="2"/>
    </font>
    <font>
      <b/>
      <i/>
      <sz val="11"/>
      <color rgb="FFFF0000"/>
      <name val="Calibri"/>
      <family val="2"/>
    </font>
    <font>
      <sz val="8"/>
      <name val="Arial1"/>
    </font>
    <font>
      <sz val="10"/>
      <color rgb="FF000000"/>
      <name val="Arial1"/>
    </font>
    <font>
      <b/>
      <sz val="18"/>
      <color rgb="FF000000"/>
      <name val="Arial"/>
      <family val="2"/>
    </font>
    <font>
      <sz val="11"/>
      <color theme="1"/>
      <name val="Arial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0" fontId="18" fillId="0" borderId="0" applyNumberFormat="0" applyFill="0" applyBorder="0" applyAlignment="0" applyProtection="0"/>
  </cellStyleXfs>
  <cellXfs count="76">
    <xf numFmtId="0" fontId="0" fillId="0" borderId="0" xfId="0"/>
    <xf numFmtId="164" fontId="1" fillId="0" borderId="0" xfId="1"/>
    <xf numFmtId="164" fontId="4" fillId="0" borderId="0" xfId="1" applyFont="1"/>
    <xf numFmtId="164" fontId="1" fillId="0" borderId="0" xfId="1" applyAlignment="1">
      <alignment horizontal="center"/>
    </xf>
    <xf numFmtId="164" fontId="4" fillId="0" borderId="0" xfId="1" applyFont="1" applyAlignment="1">
      <alignment horizontal="center"/>
    </xf>
    <xf numFmtId="0" fontId="11" fillId="0" borderId="0" xfId="0" applyFont="1"/>
    <xf numFmtId="164" fontId="13" fillId="0" borderId="0" xfId="1" applyFont="1"/>
    <xf numFmtId="164" fontId="1" fillId="0" borderId="2" xfId="1" applyBorder="1" applyAlignment="1">
      <alignment horizontal="center"/>
    </xf>
    <xf numFmtId="164" fontId="1" fillId="0" borderId="4" xfId="1" applyBorder="1" applyAlignment="1">
      <alignment horizontal="center"/>
    </xf>
    <xf numFmtId="164" fontId="1" fillId="0" borderId="5" xfId="1" applyBorder="1" applyAlignment="1">
      <alignment horizontal="center"/>
    </xf>
    <xf numFmtId="164" fontId="17" fillId="0" borderId="0" xfId="1" applyFont="1"/>
    <xf numFmtId="164" fontId="18" fillId="0" borderId="0" xfId="6" applyNumberFormat="1" applyFill="1" applyBorder="1" applyAlignment="1"/>
    <xf numFmtId="164" fontId="1" fillId="0" borderId="1" xfId="1" applyBorder="1"/>
    <xf numFmtId="164" fontId="4" fillId="0" borderId="2" xfId="1" applyFont="1" applyBorder="1"/>
    <xf numFmtId="164" fontId="1" fillId="0" borderId="2" xfId="1" applyBorder="1"/>
    <xf numFmtId="164" fontId="4" fillId="0" borderId="2" xfId="1" applyFont="1" applyBorder="1" applyAlignment="1">
      <alignment horizontal="center"/>
    </xf>
    <xf numFmtId="164" fontId="16" fillId="0" borderId="2" xfId="1" applyFont="1" applyBorder="1"/>
    <xf numFmtId="164" fontId="1" fillId="0" borderId="3" xfId="1" applyBorder="1"/>
    <xf numFmtId="164" fontId="1" fillId="0" borderId="6" xfId="1" applyBorder="1"/>
    <xf numFmtId="164" fontId="1" fillId="0" borderId="7" xfId="1" applyBorder="1"/>
    <xf numFmtId="164" fontId="1" fillId="0" borderId="7" xfId="1" applyBorder="1" applyAlignment="1">
      <alignment wrapText="1"/>
    </xf>
    <xf numFmtId="0" fontId="12" fillId="0" borderId="0" xfId="0" applyFont="1"/>
    <xf numFmtId="0" fontId="11" fillId="0" borderId="7" xfId="0" applyFont="1" applyBorder="1"/>
    <xf numFmtId="164" fontId="11" fillId="0" borderId="7" xfId="1" applyFont="1" applyBorder="1"/>
    <xf numFmtId="0" fontId="11" fillId="0" borderId="7" xfId="0" applyFont="1" applyBorder="1" applyAlignment="1">
      <alignment wrapText="1"/>
    </xf>
    <xf numFmtId="164" fontId="1" fillId="2" borderId="4" xfId="1" applyFill="1" applyBorder="1" applyAlignment="1">
      <alignment horizontal="center"/>
    </xf>
    <xf numFmtId="164" fontId="1" fillId="2" borderId="5" xfId="1" applyFill="1" applyBorder="1" applyAlignment="1">
      <alignment horizontal="center"/>
    </xf>
    <xf numFmtId="164" fontId="1" fillId="2" borderId="0" xfId="1" applyFill="1" applyAlignment="1">
      <alignment horizontal="center"/>
    </xf>
    <xf numFmtId="164" fontId="6" fillId="2" borderId="0" xfId="1" applyFont="1" applyFill="1" applyAlignment="1">
      <alignment horizontal="center"/>
    </xf>
    <xf numFmtId="164" fontId="6" fillId="2" borderId="4" xfId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0" xfId="1" applyAlignment="1">
      <alignment wrapText="1"/>
    </xf>
    <xf numFmtId="165" fontId="1" fillId="0" borderId="4" xfId="1" applyNumberFormat="1" applyBorder="1" applyAlignment="1">
      <alignment horizontal="center"/>
    </xf>
    <xf numFmtId="164" fontId="6" fillId="0" borderId="4" xfId="1" applyFont="1" applyBorder="1" applyAlignment="1">
      <alignment horizontal="center"/>
    </xf>
    <xf numFmtId="0" fontId="22" fillId="0" borderId="6" xfId="0" applyFont="1" applyBorder="1"/>
    <xf numFmtId="164" fontId="16" fillId="0" borderId="1" xfId="1" applyFont="1" applyBorder="1"/>
    <xf numFmtId="164" fontId="16" fillId="0" borderId="3" xfId="1" applyFont="1" applyBorder="1" applyAlignment="1">
      <alignment horizontal="center"/>
    </xf>
    <xf numFmtId="164" fontId="4" fillId="0" borderId="6" xfId="1" applyFont="1" applyBorder="1"/>
    <xf numFmtId="164" fontId="4" fillId="0" borderId="7" xfId="1" applyFont="1" applyBorder="1" applyAlignment="1">
      <alignment horizontal="center"/>
    </xf>
    <xf numFmtId="164" fontId="4" fillId="0" borderId="7" xfId="1" applyFont="1" applyBorder="1"/>
    <xf numFmtId="164" fontId="4" fillId="0" borderId="8" xfId="1" applyFont="1" applyBorder="1"/>
    <xf numFmtId="164" fontId="4" fillId="0" borderId="9" xfId="1" applyFont="1" applyBorder="1" applyAlignment="1">
      <alignment horizontal="center"/>
    </xf>
    <xf numFmtId="164" fontId="1" fillId="0" borderId="0" xfId="1" applyAlignment="1">
      <alignment horizontal="left"/>
    </xf>
    <xf numFmtId="0" fontId="1" fillId="0" borderId="0" xfId="0" applyFont="1"/>
    <xf numFmtId="164" fontId="1" fillId="0" borderId="0" xfId="1" applyAlignment="1">
      <alignment horizontal="left" wrapText="1"/>
    </xf>
    <xf numFmtId="164" fontId="1" fillId="0" borderId="0" xfId="1" applyAlignment="1">
      <alignment horizontal="center" wrapText="1"/>
    </xf>
    <xf numFmtId="164" fontId="23" fillId="0" borderId="0" xfId="1" applyFont="1"/>
    <xf numFmtId="164" fontId="16" fillId="0" borderId="0" xfId="1" applyFont="1"/>
    <xf numFmtId="164" fontId="25" fillId="2" borderId="0" xfId="1" applyFont="1" applyFill="1" applyAlignment="1">
      <alignment horizontal="left"/>
    </xf>
    <xf numFmtId="164" fontId="24" fillId="2" borderId="0" xfId="1" applyFont="1" applyFill="1" applyAlignment="1">
      <alignment horizontal="center"/>
    </xf>
    <xf numFmtId="0" fontId="28" fillId="0" borderId="0" xfId="0" applyFont="1"/>
    <xf numFmtId="164" fontId="18" fillId="0" borderId="0" xfId="6" applyNumberFormat="1" applyFill="1" applyBorder="1" applyAlignment="1">
      <alignment horizontal="center"/>
    </xf>
    <xf numFmtId="164" fontId="24" fillId="2" borderId="0" xfId="1" applyFont="1" applyFill="1" applyAlignment="1">
      <alignment horizontal="center" wrapText="1"/>
    </xf>
    <xf numFmtId="164" fontId="1" fillId="2" borderId="0" xfId="1" applyFill="1" applyAlignment="1">
      <alignment horizontal="left" wrapText="1"/>
    </xf>
    <xf numFmtId="164" fontId="20" fillId="0" borderId="4" xfId="1" applyFont="1" applyBorder="1" applyAlignment="1">
      <alignment horizontal="left"/>
    </xf>
    <xf numFmtId="164" fontId="26" fillId="0" borderId="0" xfId="1" applyFont="1" applyAlignment="1">
      <alignment horizontal="right"/>
    </xf>
    <xf numFmtId="164" fontId="26" fillId="0" borderId="0" xfId="1" applyFont="1" applyAlignment="1">
      <alignment horizontal="center"/>
    </xf>
    <xf numFmtId="164" fontId="14" fillId="0" borderId="0" xfId="1" applyFont="1" applyAlignment="1">
      <alignment horizontal="center"/>
    </xf>
    <xf numFmtId="164" fontId="1" fillId="0" borderId="0" xfId="1" applyAlignment="1">
      <alignment horizontal="right"/>
    </xf>
    <xf numFmtId="164" fontId="13" fillId="0" borderId="0" xfId="1" applyFont="1" applyAlignment="1">
      <alignment horizontal="center"/>
    </xf>
    <xf numFmtId="165" fontId="1" fillId="0" borderId="0" xfId="1" applyNumberFormat="1" applyAlignment="1">
      <alignment horizontal="center"/>
    </xf>
    <xf numFmtId="0" fontId="15" fillId="0" borderId="6" xfId="0" applyFont="1" applyBorder="1" applyAlignment="1">
      <alignment wrapText="1"/>
    </xf>
    <xf numFmtId="164" fontId="16" fillId="0" borderId="0" xfId="1" applyFont="1" applyAlignment="1">
      <alignment wrapText="1"/>
    </xf>
    <xf numFmtId="164" fontId="16" fillId="0" borderId="0" xfId="1" applyFont="1" applyAlignment="1">
      <alignment horizontal="center"/>
    </xf>
    <xf numFmtId="164" fontId="16" fillId="0" borderId="0" xfId="1" applyFont="1" applyAlignment="1">
      <alignment horizontal="center" wrapText="1"/>
    </xf>
    <xf numFmtId="164" fontId="6" fillId="0" borderId="10" xfId="1" applyFont="1" applyBorder="1" applyAlignment="1">
      <alignment horizontal="center"/>
    </xf>
    <xf numFmtId="164" fontId="4" fillId="0" borderId="11" xfId="1" applyFont="1" applyBorder="1" applyAlignment="1">
      <alignment horizontal="center"/>
    </xf>
    <xf numFmtId="164" fontId="16" fillId="0" borderId="7" xfId="1" applyFont="1" applyBorder="1"/>
    <xf numFmtId="0" fontId="29" fillId="0" borderId="0" xfId="0" applyFont="1"/>
    <xf numFmtId="164" fontId="30" fillId="0" borderId="0" xfId="6" applyNumberFormat="1" applyFont="1" applyFill="1" applyBorder="1" applyAlignment="1"/>
    <xf numFmtId="0" fontId="18" fillId="0" borderId="0" xfId="6"/>
    <xf numFmtId="164" fontId="16" fillId="0" borderId="12" xfId="1" applyFont="1" applyBorder="1" applyAlignment="1">
      <alignment horizontal="center" wrapText="1"/>
    </xf>
    <xf numFmtId="164" fontId="16" fillId="0" borderId="13" xfId="1" applyFont="1" applyBorder="1" applyAlignment="1">
      <alignment horizontal="center" wrapText="1"/>
    </xf>
    <xf numFmtId="164" fontId="16" fillId="0" borderId="14" xfId="1" applyFont="1" applyBorder="1" applyAlignment="1">
      <alignment horizontal="center" wrapText="1"/>
    </xf>
    <xf numFmtId="164" fontId="1" fillId="0" borderId="0" xfId="1" applyFont="1" applyFill="1" applyAlignment="1"/>
    <xf numFmtId="164" fontId="1" fillId="0" borderId="7" xfId="1" applyBorder="1" applyAlignment="1"/>
  </cellXfs>
  <cellStyles count="7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Lien hypertexte" xfId="6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Symbol"/>
        <family val="1"/>
        <charset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Symbol"/>
        <family val="1"/>
        <charset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Symbol"/>
        <family val="1"/>
        <charset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Symbol"/>
        <family val="1"/>
        <charset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BA67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Enrichment Factors:</a:t>
            </a:r>
            <a:r>
              <a:rPr lang="fr-FR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Total of 33 compounds</a:t>
            </a:r>
            <a:endParaRPr lang="fr-FR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55E-48E9-AA33-D71D3DBBE3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55E-48E9-AA33-D71D3DBBE3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55E-48E9-AA33-D71D3DBBE37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55E-48E9-AA33-D71D3DBBE3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55E-48E9-AA33-D71D3DBBE37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55E-48E9-AA33-D71D3DBBE37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55E-48E9-AA33-D71D3DBBE37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55E-48E9-AA33-D71D3DBBE375}"/>
              </c:ext>
            </c:extLst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D55E-48E9-AA33-D71D3DBBE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Enrichment Factors:</a:t>
            </a:r>
            <a:r>
              <a:rPr lang="fr-FR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Total of 43</a:t>
            </a:r>
          </a:p>
          <a:p>
            <a:pPr>
              <a:defRPr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FR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compounds</a:t>
            </a:r>
            <a:endParaRPr lang="fr-FR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2C-44FD-9810-C4A8E33999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2C-44FD-9810-C4A8E33999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32C-44FD-9810-C4A8E33999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2C-44FD-9810-C4A8E33999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32C-44FD-9810-C4A8E33999E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32C-44FD-9810-C4A8E33999E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32C-44FD-9810-C4A8E33999E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32C-44FD-9810-C4A8E33999E2}"/>
              </c:ext>
            </c:extLst>
          </c:dPt>
          <c:cat>
            <c:strLit>
              <c:ptCount val="8"/>
              <c:pt idx="0">
                <c:v>Phenoxy Acids</c:v>
              </c:pt>
              <c:pt idx="1">
                <c:v>Chloroacetamides</c:v>
              </c:pt>
              <c:pt idx="2">
                <c:v>Organobrominateds</c:v>
              </c:pt>
              <c:pt idx="3">
                <c:v>Polychlorinateds</c:v>
              </c:pt>
              <c:pt idx="4">
                <c:v>Pyrethrinoïds</c:v>
              </c:pt>
              <c:pt idx="5">
                <c:v>Triazines</c:v>
              </c:pt>
              <c:pt idx="6">
                <c:v>Substituted ureas</c:v>
              </c:pt>
              <c:pt idx="7">
                <c:v>Others</c:v>
              </c:pt>
            </c:strLit>
          </c:cat>
          <c:val>
            <c:numLit>
              <c:formatCode>General</c:formatCode>
              <c:ptCount val="8"/>
              <c:pt idx="0">
                <c:v>4</c:v>
              </c:pt>
              <c:pt idx="1">
                <c:v>6</c:v>
              </c:pt>
              <c:pt idx="2">
                <c:v>2</c:v>
              </c:pt>
              <c:pt idx="3">
                <c:v>6.9999999999999973</c:v>
              </c:pt>
              <c:pt idx="4">
                <c:v>4</c:v>
              </c:pt>
              <c:pt idx="5">
                <c:v>3.0000000000000018</c:v>
              </c:pt>
              <c:pt idx="6">
                <c:v>1</c:v>
              </c:pt>
              <c:pt idx="7">
                <c:v>5.9999999999999991</c:v>
              </c:pt>
            </c:numLit>
          </c:val>
          <c:extLst>
            <c:ext xmlns:c16="http://schemas.microsoft.com/office/drawing/2014/chart" uri="{C3380CC4-5D6E-409C-BE32-E72D297353CC}">
              <c16:uniqueId val="{00000010-232C-44FD-9810-C4A8E339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155786</xdr:colOff>
      <xdr:row>200</xdr:row>
      <xdr:rowOff>0</xdr:rowOff>
    </xdr:from>
    <xdr:to>
      <xdr:col>10</xdr:col>
      <xdr:colOff>689186</xdr:colOff>
      <xdr:row>200</xdr:row>
      <xdr:rowOff>22861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68F4685-261F-4D05-B5BA-C898F73200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10886</xdr:colOff>
      <xdr:row>216</xdr:row>
      <xdr:rowOff>43543</xdr:rowOff>
    </xdr:from>
    <xdr:to>
      <xdr:col>3</xdr:col>
      <xdr:colOff>1121228</xdr:colOff>
      <xdr:row>231</xdr:row>
      <xdr:rowOff>53704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518E994A-5448-42C3-8915-F00358F636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E7DA692-86B9-4621-AF1D-63B9ADAA1096}" name="Tableau3" displayName="Tableau3" ref="B9:V200" headerRowCount="0" totalsRowShown="0" headerRowBorderDxfId="43" tableBorderDxfId="42">
  <tableColumns count="21">
    <tableColumn id="1" xr3:uid="{8B509F89-2186-47C4-8BE4-417CBC03ADC5}" name="Pesticide Class" headerRowDxfId="41" dataDxfId="40" dataCellStyle="Excel Built-in Normal"/>
    <tableColumn id="2" xr3:uid="{72386576-7C83-4CAB-9AEB-4D4DCE21B2D4}" name="Name" headerRowDxfId="39" dataDxfId="38" headerRowCellStyle="Excel Built-in Normal" dataCellStyle="Excel Built-in Normal"/>
    <tableColumn id="3" xr3:uid="{196BF0F0-100F-428A-8333-0C436A3AE2DD}" name="CAS" headerRowDxfId="37" dataDxfId="36" headerRowCellStyle="Excel Built-in Normal" dataCellStyle="Excel Built-in Normal"/>
    <tableColumn id="4" xr3:uid="{BD210DAA-1810-433E-9616-695BBF2D2628}" name="Isotope-enriching process" headerRowDxfId="35" dataDxfId="34" headerRowCellStyle="Excel Built-in Normal" dataCellStyle="Excel Built-in Normal"/>
    <tableColumn id="5" xr3:uid="{4D1ECDB9-C887-4E98-B97E-4BA1F1FD680D}" name="Bacteria" headerRowDxfId="33" dataDxfId="32" headerRowCellStyle="Excel Built-in Normal" dataCellStyle="Excel Built-in Normal"/>
    <tableColumn id="6" xr3:uid="{041A1FF5-2CFF-4E13-AC62-2CE1F573BB01}" name="Enzyme" headerRowDxfId="31" dataDxfId="30" headerRowCellStyle="Excel Built-in Normal" dataCellStyle="Excel Built-in Normal"/>
    <tableColumn id="7" xr3:uid="{A2E2D57B-9225-43CC-918B-6670B2A02E4E}" name="Pathway" headerRowDxfId="29" dataDxfId="28" headerRowCellStyle="Excel Built-in Normal" dataCellStyle="Excel Built-in Normal"/>
    <tableColumn id="8" xr3:uid="{99EB67B0-439C-46EF-8C30-995B3A04426C}" name="Medium" headerRowDxfId="27" dataDxfId="26" headerRowCellStyle="Excel Built-in Normal" dataCellStyle="Excel Built-in Normal"/>
    <tableColumn id="9" xr3:uid="{CB4E072F-DE8F-47E2-9553-63F08388DF24}" name="pH" headerRowDxfId="25" dataDxfId="24" headerRowCellStyle="Excel Built-in Normal" dataCellStyle="Excel Built-in Normal"/>
    <tableColumn id="10" xr3:uid="{836573CD-7527-40D8-AE2F-EBB2DF819178}" name="Temperature °C" headerRowDxfId="23" dataDxfId="22" headerRowCellStyle="Excel Built-in Normal" dataCellStyle="Excel Built-in Normal"/>
    <tableColumn id="11" xr3:uid="{A28036D3-2202-4921-BF5C-AD5A7E40100C}" name="e C" headerRowDxfId="21" dataDxfId="20" headerRowCellStyle="Excel Built-in Normal" dataCellStyle="Excel Built-in Normal"/>
    <tableColumn id="12" xr3:uid="{FE904548-9820-4367-97AF-BC7016E9AFF6}" name="±" headerRowDxfId="19" dataDxfId="18" headerRowCellStyle="Excel Built-in Normal" dataCellStyle="Excel Built-in Normal"/>
    <tableColumn id="13" xr3:uid="{B4DBF67F-0B9D-4552-9C9F-060ADDDB3723}" name="e Cl" headerRowDxfId="17" dataDxfId="16" headerRowCellStyle="Excel Built-in Normal" dataCellStyle="Excel Built-in Normal"/>
    <tableColumn id="14" xr3:uid="{DA73C7F5-4789-4DF3-9AA3-C71E7D909B16}" name="±2" headerRowDxfId="15" dataDxfId="14" headerRowCellStyle="Excel Built-in Normal" dataCellStyle="Excel Built-in Normal"/>
    <tableColumn id="15" xr3:uid="{03AE554C-7DA7-4ECB-890F-30F295F65642}" name="e N" headerRowDxfId="13" dataDxfId="12" headerRowCellStyle="Excel Built-in Normal" dataCellStyle="Excel Built-in Normal"/>
    <tableColumn id="16" xr3:uid="{DD602B36-4D83-4406-B91C-7BB1DA1644B0}" name="±3" headerRowDxfId="11" dataDxfId="10" headerRowCellStyle="Excel Built-in Normal" dataCellStyle="Excel Built-in Normal"/>
    <tableColumn id="17" xr3:uid="{34442503-DB10-4C46-BBCC-9853F5327CE9}" name="e H" headerRowDxfId="9" dataDxfId="8" headerRowCellStyle="Excel Built-in Normal" dataCellStyle="Excel Built-in Normal"/>
    <tableColumn id="18" xr3:uid="{9C2DA17A-9364-4DD1-B31D-98DE49786468}" name="±4" headerRowDxfId="7" dataDxfId="6" headerRowCellStyle="Excel Built-in Normal" dataCellStyle="Excel Built-in Normal"/>
    <tableColumn id="19" xr3:uid="{4FCDA76B-71CF-494B-97F6-42882DB014DC}" name="Degradation product if identified" headerRowDxfId="5" dataDxfId="4" headerRowCellStyle="Excel Built-in Normal" dataCellStyle="Excel Built-in Normal"/>
    <tableColumn id="20" xr3:uid="{0FAF38D8-174F-450A-A596-6E3B30E3FB4C}" name="DOI Number" headerRowDxfId="3" dataDxfId="2" headerRowCellStyle="Excel Built-in Normal" dataCellStyle="Excel Built-in Normal"/>
    <tableColumn id="21" xr3:uid="{9977FFDD-E91F-488D-BC82-6ABE9C53E406}" name="Full Reference" headerRowDxfId="1" dataDxfId="0" headerRowCellStyle="Excel Built-in Normal" dataCellStyle="Excel Built-in Normal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i.org/10.1016/j.ecoenv.2023.114632" TargetMode="External"/><Relationship Id="rId13" Type="http://schemas.openxmlformats.org/officeDocument/2006/relationships/table" Target="../tables/table1.xml"/><Relationship Id="rId3" Type="http://schemas.openxmlformats.org/officeDocument/2006/relationships/hyperlink" Target="https://doi.org/10.1016/j.chemosphere.2022.135329" TargetMode="External"/><Relationship Id="rId7" Type="http://schemas.openxmlformats.org/officeDocument/2006/relationships/hyperlink" Target="https://doi.org/10.1016/j.chemosphere.2022.135329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doi.org/10.1016/j.chemosphere.2022.135329" TargetMode="External"/><Relationship Id="rId1" Type="http://schemas.openxmlformats.org/officeDocument/2006/relationships/hyperlink" Target="https://doi.org/10.1016/j.chemosphere.2022.135329" TargetMode="External"/><Relationship Id="rId6" Type="http://schemas.openxmlformats.org/officeDocument/2006/relationships/hyperlink" Target="https://doi.org/10.1016/j.chemosphere.2022.135329" TargetMode="External"/><Relationship Id="rId11" Type="http://schemas.openxmlformats.org/officeDocument/2006/relationships/hyperlink" Target="https://doi.org/10.3390/molecules27092874" TargetMode="External"/><Relationship Id="rId5" Type="http://schemas.openxmlformats.org/officeDocument/2006/relationships/hyperlink" Target="https://doi.org/10.1016/j.chemosphere.2022.135329" TargetMode="External"/><Relationship Id="rId10" Type="http://schemas.openxmlformats.org/officeDocument/2006/relationships/hyperlink" Target="https://doi.org/10.1016/j.chemosphere.2022.137341" TargetMode="External"/><Relationship Id="rId4" Type="http://schemas.openxmlformats.org/officeDocument/2006/relationships/hyperlink" Target="https://doi.org/10.1016/j.chemosphere.2022.135329" TargetMode="External"/><Relationship Id="rId9" Type="http://schemas.openxmlformats.org/officeDocument/2006/relationships/hyperlink" Target="https://doi.org/10.1016/j.chemosphere.2022.1373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80C2F-4A8A-4616-86F7-8D8B23BF6602}">
  <dimension ref="B1:AMP216"/>
  <sheetViews>
    <sheetView tabSelected="1" zoomScale="80" zoomScaleNormal="8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P12" sqref="P12"/>
    </sheetView>
  </sheetViews>
  <sheetFormatPr baseColWidth="10" defaultColWidth="8.69921875" defaultRowHeight="14.4"/>
  <cols>
    <col min="1" max="1" width="1.3984375" customWidth="1"/>
    <col min="2" max="2" width="21.3984375" style="1" customWidth="1"/>
    <col min="3" max="3" width="30.19921875" style="2" customWidth="1"/>
    <col min="4" max="4" width="14.8984375" style="1" customWidth="1"/>
    <col min="5" max="5" width="32.8984375" style="1" customWidth="1"/>
    <col min="6" max="6" width="28.5" style="1" customWidth="1"/>
    <col min="7" max="7" width="16.19921875" style="1" customWidth="1"/>
    <col min="8" max="8" width="16.3984375" style="1" customWidth="1"/>
    <col min="9" max="9" width="16.19921875" style="1" bestFit="1" customWidth="1"/>
    <col min="10" max="10" width="7" style="3" customWidth="1"/>
    <col min="11" max="11" width="17.8984375" style="3" customWidth="1"/>
    <col min="12" max="12" width="13.09765625" style="3" customWidth="1"/>
    <col min="13" max="13" width="5" style="3" customWidth="1"/>
    <col min="14" max="14" width="8.5" style="3" customWidth="1"/>
    <col min="15" max="15" width="5" style="3" customWidth="1"/>
    <col min="16" max="16" width="6.19921875" style="3" customWidth="1"/>
    <col min="17" max="17" width="5" style="3" customWidth="1"/>
    <col min="18" max="18" width="6.19921875" style="3" customWidth="1"/>
    <col min="19" max="19" width="4.59765625" style="3" customWidth="1"/>
    <col min="20" max="20" width="74.19921875" style="3" bestFit="1" customWidth="1"/>
    <col min="21" max="21" width="31.69921875" style="1" bestFit="1" customWidth="1"/>
    <col min="22" max="22" width="255.5" style="1" customWidth="1"/>
    <col min="23" max="1029" width="10.59765625" style="1" customWidth="1"/>
    <col min="1030" max="1030" width="9" style="1" customWidth="1"/>
  </cols>
  <sheetData>
    <row r="1" spans="2:22" ht="27" customHeight="1">
      <c r="B1" s="68" t="s">
        <v>355</v>
      </c>
    </row>
    <row r="2" spans="2:22" ht="19.95" customHeight="1">
      <c r="B2" s="10" t="s">
        <v>353</v>
      </c>
      <c r="F2" s="1" t="s">
        <v>358</v>
      </c>
    </row>
    <row r="3" spans="2:22" ht="31.2">
      <c r="B3" s="46" t="s">
        <v>356</v>
      </c>
      <c r="D3" s="3"/>
      <c r="E3" s="11"/>
      <c r="F3" s="11"/>
      <c r="G3" s="11"/>
      <c r="H3" s="11"/>
      <c r="I3" s="11"/>
      <c r="J3" s="51"/>
    </row>
    <row r="4" spans="2:22" ht="21.6" customHeight="1">
      <c r="B4" s="46"/>
      <c r="D4" s="3"/>
      <c r="E4" s="11"/>
      <c r="F4" s="11"/>
      <c r="G4" s="11"/>
      <c r="H4" s="11"/>
      <c r="I4" s="11"/>
      <c r="J4" s="51"/>
      <c r="N4" s="48" t="s">
        <v>217</v>
      </c>
      <c r="O4" s="52"/>
      <c r="P4" s="49"/>
      <c r="Q4" s="49"/>
      <c r="R4" s="49"/>
    </row>
    <row r="5" spans="2:22" ht="18.600000000000001" customHeight="1">
      <c r="B5" s="47" t="s">
        <v>354</v>
      </c>
      <c r="C5" s="47"/>
      <c r="D5" s="3"/>
      <c r="E5" s="11"/>
      <c r="F5" s="69" t="s">
        <v>357</v>
      </c>
      <c r="G5" s="11"/>
      <c r="H5" s="11"/>
      <c r="I5" s="11"/>
      <c r="J5" s="51"/>
      <c r="N5" s="28" t="s">
        <v>100</v>
      </c>
      <c r="O5" s="53"/>
      <c r="P5" s="27"/>
      <c r="Q5" s="27"/>
      <c r="R5" s="27"/>
    </row>
    <row r="6" spans="2:22" ht="4.95" customHeight="1" thickBot="1">
      <c r="D6" s="3"/>
      <c r="E6" s="11"/>
      <c r="F6" s="11"/>
      <c r="G6" s="11"/>
      <c r="H6" s="11"/>
      <c r="I6" s="11"/>
      <c r="J6" s="51"/>
    </row>
    <row r="7" spans="2:22" ht="14.4" customHeight="1">
      <c r="B7" s="12"/>
      <c r="C7" s="13"/>
      <c r="D7" s="14"/>
      <c r="E7" s="14"/>
      <c r="F7" s="14"/>
      <c r="G7" s="14"/>
      <c r="H7" s="14"/>
      <c r="I7" s="14"/>
      <c r="J7" s="7"/>
      <c r="K7" s="15"/>
      <c r="L7" s="71" t="s">
        <v>172</v>
      </c>
      <c r="M7" s="72"/>
      <c r="N7" s="72"/>
      <c r="O7" s="72"/>
      <c r="P7" s="72"/>
      <c r="Q7" s="72"/>
      <c r="R7" s="72"/>
      <c r="S7" s="73"/>
      <c r="T7" s="7"/>
      <c r="U7" s="16" t="s">
        <v>125</v>
      </c>
      <c r="V7" s="17"/>
    </row>
    <row r="8" spans="2:22" ht="14.4" customHeight="1">
      <c r="B8" s="61" t="s">
        <v>149</v>
      </c>
      <c r="C8" s="47" t="s">
        <v>122</v>
      </c>
      <c r="D8" s="62" t="s">
        <v>227</v>
      </c>
      <c r="E8" s="47" t="s">
        <v>123</v>
      </c>
      <c r="F8" s="47" t="s">
        <v>261</v>
      </c>
      <c r="G8" s="47" t="s">
        <v>262</v>
      </c>
      <c r="H8" s="47" t="s">
        <v>263</v>
      </c>
      <c r="I8" s="47" t="s">
        <v>291</v>
      </c>
      <c r="J8" s="63" t="s">
        <v>264</v>
      </c>
      <c r="K8" s="64" t="s">
        <v>279</v>
      </c>
      <c r="L8" s="65" t="s">
        <v>84</v>
      </c>
      <c r="M8" s="66" t="s">
        <v>0</v>
      </c>
      <c r="N8" s="65" t="s">
        <v>389</v>
      </c>
      <c r="O8" s="66" t="s">
        <v>0</v>
      </c>
      <c r="P8" s="65" t="s">
        <v>85</v>
      </c>
      <c r="Q8" s="66" t="s">
        <v>0</v>
      </c>
      <c r="R8" s="65" t="s">
        <v>86</v>
      </c>
      <c r="S8" s="66" t="s">
        <v>0</v>
      </c>
      <c r="T8" s="63" t="s">
        <v>124</v>
      </c>
      <c r="U8" s="2" t="s">
        <v>126</v>
      </c>
      <c r="V8" s="67" t="s">
        <v>127</v>
      </c>
    </row>
    <row r="9" spans="2:22">
      <c r="B9" s="1" t="s">
        <v>140</v>
      </c>
      <c r="C9" s="2" t="s">
        <v>348</v>
      </c>
      <c r="D9" s="50" t="s">
        <v>228</v>
      </c>
      <c r="E9" s="1" t="s">
        <v>128</v>
      </c>
      <c r="F9" s="1" t="s">
        <v>269</v>
      </c>
      <c r="K9" s="3">
        <v>20</v>
      </c>
      <c r="L9" s="8">
        <v>-2</v>
      </c>
      <c r="M9" s="9">
        <v>0.3</v>
      </c>
      <c r="N9" s="8"/>
      <c r="O9" s="9"/>
      <c r="P9" s="8"/>
      <c r="Q9" s="9"/>
      <c r="R9" s="8"/>
      <c r="S9" s="9"/>
      <c r="U9" s="1" t="s">
        <v>5</v>
      </c>
      <c r="V9" s="19" t="s">
        <v>194</v>
      </c>
    </row>
    <row r="10" spans="2:22">
      <c r="B10" s="1" t="s">
        <v>140</v>
      </c>
      <c r="C10" s="2" t="s">
        <v>349</v>
      </c>
      <c r="D10" s="1" t="s">
        <v>229</v>
      </c>
      <c r="E10" s="1" t="s">
        <v>128</v>
      </c>
      <c r="F10" s="1" t="s">
        <v>269</v>
      </c>
      <c r="K10" s="3">
        <v>20</v>
      </c>
      <c r="L10" s="8">
        <v>-1</v>
      </c>
      <c r="M10" s="9">
        <v>0.1</v>
      </c>
      <c r="N10" s="8"/>
      <c r="O10" s="9"/>
      <c r="P10" s="8"/>
      <c r="Q10" s="9"/>
      <c r="R10" s="8"/>
      <c r="S10" s="9"/>
      <c r="U10" s="1" t="s">
        <v>5</v>
      </c>
      <c r="V10" s="19" t="s">
        <v>194</v>
      </c>
    </row>
    <row r="11" spans="2:22">
      <c r="B11" s="1" t="s">
        <v>140</v>
      </c>
      <c r="C11" s="2" t="s">
        <v>349</v>
      </c>
      <c r="D11" s="1" t="s">
        <v>229</v>
      </c>
      <c r="E11" s="1" t="s">
        <v>128</v>
      </c>
      <c r="F11" s="1" t="s">
        <v>270</v>
      </c>
      <c r="K11" s="3">
        <v>20</v>
      </c>
      <c r="L11" s="8">
        <v>-1.2</v>
      </c>
      <c r="M11" s="9">
        <v>0.4</v>
      </c>
      <c r="N11" s="8"/>
      <c r="O11" s="9"/>
      <c r="P11" s="8"/>
      <c r="Q11" s="9"/>
      <c r="R11" s="8"/>
      <c r="S11" s="9"/>
      <c r="U11" s="1" t="s">
        <v>5</v>
      </c>
      <c r="V11" s="19" t="s">
        <v>194</v>
      </c>
    </row>
    <row r="12" spans="2:22">
      <c r="B12" s="1" t="s">
        <v>140</v>
      </c>
      <c r="C12" s="2" t="s">
        <v>350</v>
      </c>
      <c r="D12" s="1" t="s">
        <v>230</v>
      </c>
      <c r="E12" s="1" t="s">
        <v>128</v>
      </c>
      <c r="F12" s="1" t="s">
        <v>271</v>
      </c>
      <c r="K12" s="3">
        <v>20</v>
      </c>
      <c r="L12" s="8">
        <v>-1.3</v>
      </c>
      <c r="M12" s="9">
        <v>0.2</v>
      </c>
      <c r="N12" s="8"/>
      <c r="O12" s="9"/>
      <c r="P12" s="8"/>
      <c r="Q12" s="9"/>
      <c r="R12" s="8"/>
      <c r="S12" s="9"/>
      <c r="U12" s="1" t="s">
        <v>5</v>
      </c>
      <c r="V12" s="19" t="s">
        <v>194</v>
      </c>
    </row>
    <row r="13" spans="2:22">
      <c r="B13" s="1" t="s">
        <v>140</v>
      </c>
      <c r="C13" s="2" t="s">
        <v>350</v>
      </c>
      <c r="D13" s="1" t="s">
        <v>230</v>
      </c>
      <c r="E13" s="1" t="s">
        <v>128</v>
      </c>
      <c r="F13" s="1" t="s">
        <v>272</v>
      </c>
      <c r="K13" s="3">
        <v>20</v>
      </c>
      <c r="L13" s="8">
        <v>-1.3</v>
      </c>
      <c r="M13" s="9">
        <v>0.2</v>
      </c>
      <c r="N13" s="8"/>
      <c r="O13" s="9"/>
      <c r="P13" s="8"/>
      <c r="Q13" s="9"/>
      <c r="R13" s="8"/>
      <c r="S13" s="9"/>
      <c r="U13" s="1" t="s">
        <v>5</v>
      </c>
      <c r="V13" s="19" t="s">
        <v>194</v>
      </c>
    </row>
    <row r="14" spans="2:22">
      <c r="B14" s="1" t="s">
        <v>140</v>
      </c>
      <c r="C14" s="2" t="s">
        <v>112</v>
      </c>
      <c r="D14" s="1" t="s">
        <v>231</v>
      </c>
      <c r="E14" s="1" t="s">
        <v>128</v>
      </c>
      <c r="G14" s="1" t="s">
        <v>273</v>
      </c>
      <c r="K14" s="3">
        <v>37</v>
      </c>
      <c r="L14" s="8">
        <v>-1.3</v>
      </c>
      <c r="M14" s="9">
        <v>0.2</v>
      </c>
      <c r="N14" s="8"/>
      <c r="O14" s="9"/>
      <c r="P14" s="8"/>
      <c r="Q14" s="9"/>
      <c r="R14" s="8"/>
      <c r="S14" s="9"/>
      <c r="U14" s="1" t="s">
        <v>5</v>
      </c>
      <c r="V14" s="19" t="s">
        <v>194</v>
      </c>
    </row>
    <row r="15" spans="2:22">
      <c r="B15" s="5" t="s">
        <v>135</v>
      </c>
      <c r="C15" s="2" t="s">
        <v>77</v>
      </c>
      <c r="D15" s="1" t="s">
        <v>232</v>
      </c>
      <c r="E15" s="1" t="s">
        <v>128</v>
      </c>
      <c r="K15" s="3">
        <v>20</v>
      </c>
      <c r="L15" s="8">
        <v>-2.1</v>
      </c>
      <c r="M15" s="9">
        <v>0.3</v>
      </c>
      <c r="N15" s="8"/>
      <c r="O15" s="9"/>
      <c r="P15" s="8"/>
      <c r="Q15" s="9"/>
      <c r="R15" s="8"/>
      <c r="S15" s="9"/>
      <c r="T15" s="3" t="s">
        <v>40</v>
      </c>
      <c r="U15" s="1" t="s">
        <v>6</v>
      </c>
      <c r="V15" s="20" t="s">
        <v>7</v>
      </c>
    </row>
    <row r="16" spans="2:22">
      <c r="B16" s="5" t="s">
        <v>135</v>
      </c>
      <c r="C16" s="2" t="s">
        <v>77</v>
      </c>
      <c r="D16" s="1" t="s">
        <v>232</v>
      </c>
      <c r="E16" s="1" t="s">
        <v>278</v>
      </c>
      <c r="J16" s="3" t="s">
        <v>282</v>
      </c>
      <c r="K16" s="3" t="s">
        <v>42</v>
      </c>
      <c r="L16" s="8">
        <v>-4</v>
      </c>
      <c r="M16" s="9">
        <v>0.8</v>
      </c>
      <c r="N16" s="8"/>
      <c r="O16" s="9"/>
      <c r="P16" s="8"/>
      <c r="Q16" s="9"/>
      <c r="R16" s="8"/>
      <c r="S16" s="9"/>
      <c r="U16" s="1" t="s">
        <v>8</v>
      </c>
      <c r="V16" s="19" t="s">
        <v>182</v>
      </c>
    </row>
    <row r="17" spans="2:22">
      <c r="B17" s="5" t="s">
        <v>135</v>
      </c>
      <c r="C17" s="2" t="s">
        <v>77</v>
      </c>
      <c r="D17" s="1" t="s">
        <v>232</v>
      </c>
      <c r="E17" s="1" t="s">
        <v>128</v>
      </c>
      <c r="H17" s="1" t="s">
        <v>280</v>
      </c>
      <c r="K17" s="3">
        <v>20</v>
      </c>
      <c r="L17" s="8">
        <v>-5</v>
      </c>
      <c r="M17" s="9">
        <v>1.6</v>
      </c>
      <c r="N17" s="8"/>
      <c r="O17" s="9"/>
      <c r="P17" s="8"/>
      <c r="Q17" s="9"/>
      <c r="R17" s="8"/>
      <c r="S17" s="9"/>
      <c r="U17" s="1" t="s">
        <v>171</v>
      </c>
      <c r="V17" s="19" t="s">
        <v>199</v>
      </c>
    </row>
    <row r="18" spans="2:22">
      <c r="B18" s="5" t="s">
        <v>135</v>
      </c>
      <c r="C18" s="2" t="s">
        <v>77</v>
      </c>
      <c r="D18" s="1" t="s">
        <v>232</v>
      </c>
      <c r="E18" s="1" t="s">
        <v>128</v>
      </c>
      <c r="H18" s="1" t="s">
        <v>281</v>
      </c>
      <c r="K18" s="3">
        <v>20</v>
      </c>
      <c r="L18" s="8">
        <v>-3.6</v>
      </c>
      <c r="M18" s="9">
        <v>0.7</v>
      </c>
      <c r="N18" s="8"/>
      <c r="O18" s="9"/>
      <c r="P18" s="8"/>
      <c r="Q18" s="9"/>
      <c r="R18" s="8"/>
      <c r="S18" s="9"/>
      <c r="U18" s="1" t="s">
        <v>171</v>
      </c>
      <c r="V18" s="19" t="s">
        <v>199</v>
      </c>
    </row>
    <row r="19" spans="2:22">
      <c r="B19" s="5" t="s">
        <v>135</v>
      </c>
      <c r="C19" s="2" t="s">
        <v>77</v>
      </c>
      <c r="D19" s="1" t="s">
        <v>232</v>
      </c>
      <c r="E19" s="1" t="s">
        <v>278</v>
      </c>
      <c r="J19" s="3">
        <v>3</v>
      </c>
      <c r="K19" s="3">
        <v>80</v>
      </c>
      <c r="L19" s="8">
        <v>-3.2</v>
      </c>
      <c r="M19" s="9">
        <v>0.3</v>
      </c>
      <c r="N19" s="8">
        <v>-4.2</v>
      </c>
      <c r="O19" s="9">
        <v>0.5</v>
      </c>
      <c r="P19" s="8">
        <v>0</v>
      </c>
      <c r="Q19" s="9"/>
      <c r="R19" s="8"/>
      <c r="S19" s="9"/>
      <c r="U19" s="1" t="s">
        <v>178</v>
      </c>
      <c r="V19" s="19" t="s">
        <v>183</v>
      </c>
    </row>
    <row r="20" spans="2:22">
      <c r="B20" s="5" t="s">
        <v>135</v>
      </c>
      <c r="C20" s="2" t="s">
        <v>77</v>
      </c>
      <c r="D20" s="1" t="s">
        <v>232</v>
      </c>
      <c r="E20" s="1" t="s">
        <v>278</v>
      </c>
      <c r="J20" s="3">
        <v>7</v>
      </c>
      <c r="K20" s="3">
        <v>80</v>
      </c>
      <c r="L20" s="8">
        <v>0</v>
      </c>
      <c r="M20" s="9"/>
      <c r="N20" s="8">
        <v>-5.7</v>
      </c>
      <c r="O20" s="9">
        <v>1.2</v>
      </c>
      <c r="P20" s="8">
        <v>0</v>
      </c>
      <c r="Q20" s="9"/>
      <c r="R20" s="8"/>
      <c r="S20" s="9"/>
      <c r="U20" s="1" t="s">
        <v>178</v>
      </c>
      <c r="V20" s="19" t="s">
        <v>183</v>
      </c>
    </row>
    <row r="21" spans="2:22">
      <c r="B21" s="5" t="s">
        <v>135</v>
      </c>
      <c r="C21" s="2" t="s">
        <v>77</v>
      </c>
      <c r="D21" s="1" t="s">
        <v>232</v>
      </c>
      <c r="E21" s="1" t="s">
        <v>278</v>
      </c>
      <c r="J21" s="3">
        <v>12</v>
      </c>
      <c r="K21" s="3">
        <v>60</v>
      </c>
      <c r="L21" s="8">
        <v>-4</v>
      </c>
      <c r="M21" s="9">
        <v>1.3</v>
      </c>
      <c r="N21" s="8">
        <v>-5.3</v>
      </c>
      <c r="O21" s="9">
        <v>0.4</v>
      </c>
      <c r="P21" s="8">
        <v>0</v>
      </c>
      <c r="Q21" s="9"/>
      <c r="R21" s="8"/>
      <c r="S21" s="9"/>
      <c r="U21" s="1" t="s">
        <v>178</v>
      </c>
      <c r="V21" s="19" t="s">
        <v>183</v>
      </c>
    </row>
    <row r="22" spans="2:22">
      <c r="B22" s="5" t="s">
        <v>135</v>
      </c>
      <c r="C22" s="2" t="s">
        <v>87</v>
      </c>
      <c r="D22" t="s">
        <v>233</v>
      </c>
      <c r="E22" s="1" t="s">
        <v>128</v>
      </c>
      <c r="I22" s="1" t="s">
        <v>283</v>
      </c>
      <c r="K22" s="3">
        <v>20</v>
      </c>
      <c r="L22" s="8">
        <v>-3.4</v>
      </c>
      <c r="M22" s="9">
        <v>0.5</v>
      </c>
      <c r="N22" s="8"/>
      <c r="O22" s="9"/>
      <c r="P22" s="8"/>
      <c r="Q22" s="9"/>
      <c r="R22" s="8"/>
      <c r="S22" s="9"/>
      <c r="T22" s="3" t="s">
        <v>40</v>
      </c>
      <c r="U22" s="1" t="s">
        <v>6</v>
      </c>
      <c r="V22" s="20" t="s">
        <v>7</v>
      </c>
    </row>
    <row r="23" spans="2:22">
      <c r="B23" s="5" t="s">
        <v>135</v>
      </c>
      <c r="C23" s="2" t="s">
        <v>87</v>
      </c>
      <c r="D23" t="s">
        <v>233</v>
      </c>
      <c r="E23" s="1" t="s">
        <v>278</v>
      </c>
      <c r="J23" s="3" t="s">
        <v>282</v>
      </c>
      <c r="K23" s="3" t="s">
        <v>42</v>
      </c>
      <c r="L23" s="8">
        <v>-4.9000000000000004</v>
      </c>
      <c r="M23" s="9">
        <v>0.4</v>
      </c>
      <c r="N23" s="8"/>
      <c r="O23" s="9"/>
      <c r="P23" s="8"/>
      <c r="Q23" s="9"/>
      <c r="R23" s="8"/>
      <c r="S23" s="9"/>
      <c r="U23" s="1" t="s">
        <v>8</v>
      </c>
      <c r="V23" s="19" t="s">
        <v>182</v>
      </c>
    </row>
    <row r="24" spans="2:22">
      <c r="B24" s="5" t="s">
        <v>135</v>
      </c>
      <c r="C24" s="2" t="s">
        <v>78</v>
      </c>
      <c r="D24" s="31" t="s">
        <v>234</v>
      </c>
      <c r="E24" s="1" t="s">
        <v>278</v>
      </c>
      <c r="J24" s="3" t="s">
        <v>282</v>
      </c>
      <c r="K24" s="3" t="s">
        <v>42</v>
      </c>
      <c r="L24" s="8">
        <v>-3.7</v>
      </c>
      <c r="M24" s="9">
        <v>0.7</v>
      </c>
      <c r="N24" s="8"/>
      <c r="O24" s="9"/>
      <c r="P24" s="8"/>
      <c r="Q24" s="9"/>
      <c r="R24" s="8"/>
      <c r="S24" s="9"/>
      <c r="U24" s="1" t="s">
        <v>8</v>
      </c>
      <c r="V24" s="19" t="s">
        <v>182</v>
      </c>
    </row>
    <row r="25" spans="2:22">
      <c r="B25" s="5" t="s">
        <v>135</v>
      </c>
      <c r="C25" s="2" t="s">
        <v>37</v>
      </c>
      <c r="D25" s="1" t="s">
        <v>235</v>
      </c>
      <c r="E25" s="1" t="s">
        <v>278</v>
      </c>
      <c r="J25" s="3">
        <v>12</v>
      </c>
      <c r="K25" s="3">
        <v>60</v>
      </c>
      <c r="L25" s="8">
        <v>-3.3</v>
      </c>
      <c r="M25" s="9">
        <v>1</v>
      </c>
      <c r="N25" s="8">
        <v>-9.6999999999999993</v>
      </c>
      <c r="O25" s="9">
        <v>2.9</v>
      </c>
      <c r="P25" s="8"/>
      <c r="Q25" s="9"/>
      <c r="R25" s="8"/>
      <c r="S25" s="9"/>
      <c r="U25" s="1" t="s">
        <v>9</v>
      </c>
      <c r="V25" s="19" t="s">
        <v>208</v>
      </c>
    </row>
    <row r="26" spans="2:22">
      <c r="B26" s="5" t="s">
        <v>135</v>
      </c>
      <c r="C26" s="2" t="s">
        <v>37</v>
      </c>
      <c r="D26" s="1" t="s">
        <v>235</v>
      </c>
      <c r="E26" s="1" t="s">
        <v>278</v>
      </c>
      <c r="J26" s="3">
        <v>3</v>
      </c>
      <c r="K26" s="3">
        <v>80</v>
      </c>
      <c r="L26" s="8">
        <v>-4.7</v>
      </c>
      <c r="M26" s="9">
        <v>0.7</v>
      </c>
      <c r="N26" s="8">
        <v>-9</v>
      </c>
      <c r="O26" s="9">
        <v>0.2</v>
      </c>
      <c r="P26" s="8">
        <v>0</v>
      </c>
      <c r="Q26" s="9"/>
      <c r="R26" s="8"/>
      <c r="S26" s="9"/>
      <c r="U26" s="1" t="s">
        <v>178</v>
      </c>
      <c r="V26" s="19" t="s">
        <v>183</v>
      </c>
    </row>
    <row r="27" spans="2:22">
      <c r="B27" s="5" t="s">
        <v>135</v>
      </c>
      <c r="C27" s="2" t="s">
        <v>37</v>
      </c>
      <c r="D27" s="1" t="s">
        <v>235</v>
      </c>
      <c r="E27" s="1" t="s">
        <v>278</v>
      </c>
      <c r="J27" s="3">
        <v>7</v>
      </c>
      <c r="K27" s="3">
        <v>60</v>
      </c>
      <c r="L27" s="8">
        <v>-3.8</v>
      </c>
      <c r="M27" s="9">
        <v>1.1000000000000001</v>
      </c>
      <c r="N27" s="8">
        <v>-12.1</v>
      </c>
      <c r="O27" s="9"/>
      <c r="P27" s="8">
        <v>0</v>
      </c>
      <c r="Q27" s="9"/>
      <c r="R27" s="8"/>
      <c r="S27" s="9"/>
      <c r="U27" s="1" t="s">
        <v>178</v>
      </c>
      <c r="V27" s="19" t="s">
        <v>183</v>
      </c>
    </row>
    <row r="28" spans="2:22">
      <c r="B28" s="5" t="s">
        <v>135</v>
      </c>
      <c r="C28" s="2" t="s">
        <v>37</v>
      </c>
      <c r="D28" s="1" t="s">
        <v>235</v>
      </c>
      <c r="E28" s="1" t="s">
        <v>278</v>
      </c>
      <c r="J28" s="3">
        <v>7</v>
      </c>
      <c r="K28" s="3">
        <v>80</v>
      </c>
      <c r="L28" s="8">
        <v>-4</v>
      </c>
      <c r="M28" s="9">
        <v>0.8</v>
      </c>
      <c r="N28" s="8">
        <v>-6.4</v>
      </c>
      <c r="O28" s="9">
        <v>0.16</v>
      </c>
      <c r="P28" s="8">
        <v>0</v>
      </c>
      <c r="Q28" s="9"/>
      <c r="R28" s="8"/>
      <c r="S28" s="9"/>
      <c r="U28" s="1" t="s">
        <v>178</v>
      </c>
      <c r="V28" s="19" t="s">
        <v>183</v>
      </c>
    </row>
    <row r="29" spans="2:22">
      <c r="B29" s="5" t="s">
        <v>135</v>
      </c>
      <c r="C29" s="2" t="s">
        <v>37</v>
      </c>
      <c r="D29" s="1" t="s">
        <v>235</v>
      </c>
      <c r="E29" s="1" t="s">
        <v>278</v>
      </c>
      <c r="J29" s="3">
        <v>12</v>
      </c>
      <c r="K29" s="3">
        <v>60</v>
      </c>
      <c r="L29" s="8">
        <v>-3.9</v>
      </c>
      <c r="M29" s="9">
        <v>1.3</v>
      </c>
      <c r="N29" s="8">
        <v>-6.8</v>
      </c>
      <c r="O29" s="9">
        <v>0.13</v>
      </c>
      <c r="P29" s="8">
        <v>0</v>
      </c>
      <c r="Q29" s="9"/>
      <c r="R29" s="8"/>
      <c r="S29" s="9"/>
      <c r="U29" s="1" t="s">
        <v>178</v>
      </c>
      <c r="V29" s="19" t="s">
        <v>183</v>
      </c>
    </row>
    <row r="30" spans="2:22">
      <c r="B30" s="5" t="s">
        <v>135</v>
      </c>
      <c r="C30" s="2" t="s">
        <v>37</v>
      </c>
      <c r="D30" s="1" t="s">
        <v>235</v>
      </c>
      <c r="E30" s="1" t="s">
        <v>128</v>
      </c>
      <c r="I30" s="1" t="s">
        <v>289</v>
      </c>
      <c r="K30" s="3">
        <v>25</v>
      </c>
      <c r="L30" s="8">
        <v>-2</v>
      </c>
      <c r="M30" s="9">
        <v>1.2</v>
      </c>
      <c r="N30" s="8">
        <v>-3.3</v>
      </c>
      <c r="O30" s="9">
        <v>2.4</v>
      </c>
      <c r="P30" s="8">
        <v>0</v>
      </c>
      <c r="Q30" s="9"/>
      <c r="R30" s="8"/>
      <c r="S30" s="9"/>
      <c r="U30" s="1" t="s">
        <v>178</v>
      </c>
      <c r="V30" s="19" t="s">
        <v>183</v>
      </c>
    </row>
    <row r="31" spans="2:22">
      <c r="B31" s="5" t="s">
        <v>135</v>
      </c>
      <c r="C31" s="2" t="s">
        <v>37</v>
      </c>
      <c r="D31" s="1" t="s">
        <v>235</v>
      </c>
      <c r="E31" s="1" t="s">
        <v>128</v>
      </c>
      <c r="I31" s="1" t="s">
        <v>290</v>
      </c>
      <c r="K31" s="3">
        <v>25</v>
      </c>
      <c r="L31" s="8">
        <v>-2.6</v>
      </c>
      <c r="M31" s="9">
        <v>1.3</v>
      </c>
      <c r="N31" s="8">
        <v>-3.6</v>
      </c>
      <c r="O31" s="9">
        <v>2.4</v>
      </c>
      <c r="P31" s="8">
        <v>0</v>
      </c>
      <c r="Q31" s="9"/>
      <c r="R31" s="8"/>
      <c r="S31" s="9"/>
      <c r="U31" s="1" t="s">
        <v>178</v>
      </c>
      <c r="V31" s="19" t="s">
        <v>183</v>
      </c>
    </row>
    <row r="32" spans="2:22">
      <c r="B32" s="5" t="s">
        <v>135</v>
      </c>
      <c r="C32" s="2" t="s">
        <v>37</v>
      </c>
      <c r="D32" s="1" t="s">
        <v>235</v>
      </c>
      <c r="E32" s="1" t="s">
        <v>294</v>
      </c>
      <c r="I32" s="1" t="s">
        <v>292</v>
      </c>
      <c r="K32" s="3">
        <v>25</v>
      </c>
      <c r="L32" s="8">
        <v>-0.36</v>
      </c>
      <c r="M32" s="9">
        <v>0.36</v>
      </c>
      <c r="N32" s="8"/>
      <c r="O32" s="9"/>
      <c r="P32" s="8">
        <v>-0.06</v>
      </c>
      <c r="Q32" s="9">
        <v>0.35</v>
      </c>
      <c r="R32" s="8"/>
      <c r="S32" s="9"/>
      <c r="U32" s="1" t="s">
        <v>179</v>
      </c>
      <c r="V32" s="19" t="s">
        <v>200</v>
      </c>
    </row>
    <row r="33" spans="2:22">
      <c r="B33" s="5" t="s">
        <v>135</v>
      </c>
      <c r="C33" s="2" t="s">
        <v>116</v>
      </c>
      <c r="D33" s="1" t="s">
        <v>236</v>
      </c>
      <c r="E33" s="1" t="s">
        <v>128</v>
      </c>
      <c r="K33" s="3" t="s">
        <v>65</v>
      </c>
      <c r="L33" s="8">
        <v>-1.5</v>
      </c>
      <c r="M33" s="9">
        <v>0.5</v>
      </c>
      <c r="N33" s="8"/>
      <c r="O33" s="9"/>
      <c r="P33" s="8"/>
      <c r="Q33" s="9"/>
      <c r="R33" s="8"/>
      <c r="S33" s="9"/>
      <c r="T33" s="45" t="s">
        <v>66</v>
      </c>
      <c r="U33" s="1" t="s">
        <v>38</v>
      </c>
      <c r="V33" s="19" t="s">
        <v>39</v>
      </c>
    </row>
    <row r="34" spans="2:22">
      <c r="B34" s="5" t="s">
        <v>135</v>
      </c>
      <c r="C34" s="2" t="s">
        <v>116</v>
      </c>
      <c r="D34" s="1" t="s">
        <v>236</v>
      </c>
      <c r="E34" s="1" t="s">
        <v>278</v>
      </c>
      <c r="J34" s="3" t="s">
        <v>282</v>
      </c>
      <c r="K34" s="3" t="s">
        <v>42</v>
      </c>
      <c r="L34" s="8">
        <v>-2.8</v>
      </c>
      <c r="M34" s="9">
        <v>0.6</v>
      </c>
      <c r="P34" s="8">
        <v>-2</v>
      </c>
      <c r="Q34" s="9">
        <v>1.3</v>
      </c>
      <c r="R34" s="8"/>
      <c r="S34" s="9"/>
      <c r="U34" s="1" t="s">
        <v>8</v>
      </c>
      <c r="V34" s="19" t="s">
        <v>182</v>
      </c>
    </row>
    <row r="35" spans="2:22" ht="17.399999999999999">
      <c r="B35" s="5" t="s">
        <v>135</v>
      </c>
      <c r="C35" s="2" t="s">
        <v>116</v>
      </c>
      <c r="D35" s="1" t="s">
        <v>236</v>
      </c>
      <c r="E35" s="1" t="s">
        <v>128</v>
      </c>
      <c r="H35" s="1" t="s">
        <v>280</v>
      </c>
      <c r="I35" s="1" t="s">
        <v>293</v>
      </c>
      <c r="K35" s="3">
        <v>20</v>
      </c>
      <c r="L35" s="8">
        <v>-1.2</v>
      </c>
      <c r="M35" s="9">
        <v>0.35</v>
      </c>
      <c r="N35" s="33"/>
      <c r="O35" s="9"/>
      <c r="P35" s="8"/>
      <c r="Q35" s="9"/>
      <c r="R35" s="8"/>
      <c r="S35" s="9"/>
      <c r="U35" s="1" t="s">
        <v>171</v>
      </c>
      <c r="V35" s="19" t="s">
        <v>199</v>
      </c>
    </row>
    <row r="36" spans="2:22" ht="17.399999999999999">
      <c r="B36" s="5" t="s">
        <v>135</v>
      </c>
      <c r="C36" s="2" t="s">
        <v>116</v>
      </c>
      <c r="D36" s="1" t="s">
        <v>236</v>
      </c>
      <c r="E36" s="1" t="s">
        <v>128</v>
      </c>
      <c r="H36" s="1" t="s">
        <v>281</v>
      </c>
      <c r="I36" s="1" t="s">
        <v>293</v>
      </c>
      <c r="K36" s="3">
        <v>20</v>
      </c>
      <c r="L36" s="8">
        <v>-1.9</v>
      </c>
      <c r="M36" s="9">
        <v>0.6</v>
      </c>
      <c r="N36" s="33"/>
      <c r="O36" s="9"/>
      <c r="P36" s="8"/>
      <c r="Q36" s="9"/>
      <c r="R36" s="8"/>
      <c r="S36" s="9"/>
      <c r="U36" s="1" t="s">
        <v>171</v>
      </c>
      <c r="V36" s="19" t="s">
        <v>199</v>
      </c>
    </row>
    <row r="37" spans="2:22" ht="17.399999999999999">
      <c r="B37" s="5" t="s">
        <v>135</v>
      </c>
      <c r="C37" s="2" t="s">
        <v>116</v>
      </c>
      <c r="D37" s="1" t="s">
        <v>236</v>
      </c>
      <c r="E37" s="1" t="s">
        <v>295</v>
      </c>
      <c r="H37" s="1" t="s">
        <v>284</v>
      </c>
      <c r="L37" s="8">
        <v>0.8</v>
      </c>
      <c r="M37" s="9">
        <v>0.1</v>
      </c>
      <c r="N37" s="33"/>
      <c r="O37" s="9"/>
      <c r="P37" s="8">
        <v>-2.6</v>
      </c>
      <c r="Q37" s="9">
        <v>0.7</v>
      </c>
      <c r="R37" s="8"/>
      <c r="S37" s="9"/>
      <c r="U37" s="1" t="s">
        <v>177</v>
      </c>
      <c r="V37" s="19" t="s">
        <v>184</v>
      </c>
    </row>
    <row r="38" spans="2:22" ht="17.399999999999999">
      <c r="B38" s="5" t="s">
        <v>135</v>
      </c>
      <c r="C38" s="2" t="s">
        <v>116</v>
      </c>
      <c r="D38" s="1" t="s">
        <v>236</v>
      </c>
      <c r="E38" s="1" t="s">
        <v>295</v>
      </c>
      <c r="H38" s="1" t="s">
        <v>274</v>
      </c>
      <c r="L38" s="8">
        <v>0</v>
      </c>
      <c r="M38" s="9"/>
      <c r="N38" s="29" t="s">
        <v>100</v>
      </c>
      <c r="O38" s="26" t="s">
        <v>173</v>
      </c>
      <c r="P38" s="8"/>
      <c r="Q38" s="9"/>
      <c r="R38" s="8"/>
      <c r="S38" s="9"/>
      <c r="U38" s="1" t="s">
        <v>177</v>
      </c>
      <c r="V38" s="19" t="s">
        <v>184</v>
      </c>
    </row>
    <row r="39" spans="2:22">
      <c r="B39" s="1" t="s">
        <v>168</v>
      </c>
      <c r="C39" s="2" t="s">
        <v>351</v>
      </c>
      <c r="D39" s="1" t="s">
        <v>237</v>
      </c>
      <c r="E39" s="1" t="s">
        <v>128</v>
      </c>
      <c r="F39" s="1" t="s">
        <v>275</v>
      </c>
      <c r="H39" s="1" t="s">
        <v>280</v>
      </c>
      <c r="L39" s="8">
        <v>-6.9</v>
      </c>
      <c r="M39" s="9">
        <v>0.4</v>
      </c>
      <c r="N39" s="25">
        <v>-0.6</v>
      </c>
      <c r="O39" s="26">
        <v>0.1</v>
      </c>
      <c r="P39" s="8"/>
      <c r="Q39" s="9"/>
      <c r="R39" s="8"/>
      <c r="S39" s="9"/>
      <c r="U39" s="1" t="s">
        <v>102</v>
      </c>
      <c r="V39" s="20" t="s">
        <v>211</v>
      </c>
    </row>
    <row r="40" spans="2:22">
      <c r="B40" s="1" t="s">
        <v>168</v>
      </c>
      <c r="C40" s="2" t="s">
        <v>351</v>
      </c>
      <c r="D40" s="1" t="s">
        <v>237</v>
      </c>
      <c r="E40" s="1" t="s">
        <v>128</v>
      </c>
      <c r="F40" s="1" t="s">
        <v>276</v>
      </c>
      <c r="H40" s="1" t="s">
        <v>281</v>
      </c>
      <c r="L40" s="8">
        <v>-16.2</v>
      </c>
      <c r="M40" s="9">
        <v>1.1000000000000001</v>
      </c>
      <c r="N40" s="25">
        <v>-3.9</v>
      </c>
      <c r="O40" s="26">
        <v>0.3</v>
      </c>
      <c r="P40" s="8"/>
      <c r="Q40" s="9"/>
      <c r="R40" s="8"/>
      <c r="S40" s="9"/>
      <c r="U40" s="1" t="s">
        <v>102</v>
      </c>
      <c r="V40" s="20" t="s">
        <v>211</v>
      </c>
    </row>
    <row r="41" spans="2:22">
      <c r="B41" s="1" t="s">
        <v>168</v>
      </c>
      <c r="C41" s="2" t="s">
        <v>351</v>
      </c>
      <c r="D41" s="1" t="s">
        <v>237</v>
      </c>
      <c r="E41" s="1" t="s">
        <v>128</v>
      </c>
      <c r="F41" s="1" t="s">
        <v>277</v>
      </c>
      <c r="H41" s="1" t="s">
        <v>281</v>
      </c>
      <c r="L41" s="8">
        <v>-16.899999999999999</v>
      </c>
      <c r="M41" s="9">
        <v>0.9</v>
      </c>
      <c r="N41" s="25">
        <v>-3.9</v>
      </c>
      <c r="O41" s="26">
        <v>0.4</v>
      </c>
      <c r="P41" s="8"/>
      <c r="Q41" s="9"/>
      <c r="R41" s="8"/>
      <c r="S41" s="9"/>
      <c r="U41" s="1" t="s">
        <v>102</v>
      </c>
      <c r="V41" s="20" t="s">
        <v>211</v>
      </c>
    </row>
    <row r="42" spans="2:22">
      <c r="B42" s="1" t="s">
        <v>168</v>
      </c>
      <c r="C42" s="2" t="s">
        <v>351</v>
      </c>
      <c r="D42" s="1" t="s">
        <v>237</v>
      </c>
      <c r="E42" s="1" t="s">
        <v>128</v>
      </c>
      <c r="F42" s="1" t="s">
        <v>296</v>
      </c>
      <c r="H42" s="1" t="s">
        <v>281</v>
      </c>
      <c r="L42" s="8">
        <v>-5.3</v>
      </c>
      <c r="M42" s="9">
        <v>0.5</v>
      </c>
      <c r="N42" s="25">
        <v>-2.2999999999999998</v>
      </c>
      <c r="O42" s="26">
        <v>0.2</v>
      </c>
      <c r="P42" s="8"/>
      <c r="Q42" s="9"/>
      <c r="R42" s="8"/>
      <c r="S42" s="9"/>
      <c r="U42" s="1" t="s">
        <v>102</v>
      </c>
      <c r="V42" s="20" t="s">
        <v>211</v>
      </c>
    </row>
    <row r="43" spans="2:22">
      <c r="B43" s="1" t="s">
        <v>168</v>
      </c>
      <c r="C43" s="2" t="s">
        <v>351</v>
      </c>
      <c r="D43" s="1" t="s">
        <v>237</v>
      </c>
      <c r="E43" s="1" t="s">
        <v>325</v>
      </c>
      <c r="H43" s="1" t="s">
        <v>297</v>
      </c>
      <c r="K43" s="3" t="s">
        <v>324</v>
      </c>
      <c r="L43" s="8">
        <v>-4.4000000000000004</v>
      </c>
      <c r="M43" s="9">
        <v>0.9</v>
      </c>
      <c r="N43" s="25">
        <v>0</v>
      </c>
      <c r="O43" s="26" t="s">
        <v>4</v>
      </c>
      <c r="P43" s="8"/>
      <c r="Q43" s="9"/>
      <c r="R43" s="8"/>
      <c r="S43" s="9"/>
      <c r="U43" s="1" t="s">
        <v>102</v>
      </c>
      <c r="V43" s="20" t="s">
        <v>211</v>
      </c>
    </row>
    <row r="44" spans="2:22">
      <c r="B44" s="1" t="s">
        <v>168</v>
      </c>
      <c r="C44" s="2" t="s">
        <v>351</v>
      </c>
      <c r="D44" s="1" t="s">
        <v>237</v>
      </c>
      <c r="E44" s="1" t="s">
        <v>325</v>
      </c>
      <c r="H44" s="1" t="s">
        <v>323</v>
      </c>
      <c r="L44" s="8">
        <v>-10.9</v>
      </c>
      <c r="M44" s="9">
        <v>1.1000000000000001</v>
      </c>
      <c r="N44" s="25">
        <v>-1.9</v>
      </c>
      <c r="O44" s="26">
        <v>0.2</v>
      </c>
      <c r="P44" s="8"/>
      <c r="Q44" s="9"/>
      <c r="R44" s="8"/>
      <c r="S44" s="9"/>
      <c r="U44" s="1" t="s">
        <v>102</v>
      </c>
      <c r="V44" s="20" t="s">
        <v>211</v>
      </c>
    </row>
    <row r="45" spans="2:22">
      <c r="B45" s="1" t="s">
        <v>168</v>
      </c>
      <c r="C45" s="2" t="s">
        <v>351</v>
      </c>
      <c r="D45" s="1" t="s">
        <v>237</v>
      </c>
      <c r="E45" s="1" t="s">
        <v>278</v>
      </c>
      <c r="J45" s="3" t="s">
        <v>282</v>
      </c>
      <c r="L45" s="8">
        <v>-29.2</v>
      </c>
      <c r="M45" s="9">
        <v>2.6</v>
      </c>
      <c r="N45" s="25">
        <v>-1</v>
      </c>
      <c r="O45" s="26">
        <v>0.1</v>
      </c>
      <c r="P45" s="8"/>
      <c r="Q45" s="9"/>
      <c r="R45" s="8"/>
      <c r="S45" s="9"/>
      <c r="U45" s="1" t="s">
        <v>102</v>
      </c>
      <c r="V45" s="20" t="s">
        <v>211</v>
      </c>
    </row>
    <row r="46" spans="2:22">
      <c r="B46" s="1" t="s">
        <v>168</v>
      </c>
      <c r="C46" s="2" t="s">
        <v>351</v>
      </c>
      <c r="D46" s="1" t="s">
        <v>237</v>
      </c>
      <c r="E46" s="1" t="s">
        <v>325</v>
      </c>
      <c r="H46" s="1" t="s">
        <v>299</v>
      </c>
      <c r="L46" s="8">
        <v>-30.9</v>
      </c>
      <c r="M46" s="9">
        <v>0.7</v>
      </c>
      <c r="N46" s="8"/>
      <c r="O46" s="9"/>
      <c r="P46" s="8"/>
      <c r="Q46" s="9"/>
      <c r="R46" s="8"/>
      <c r="S46" s="9"/>
      <c r="U46" s="1" t="s">
        <v>103</v>
      </c>
      <c r="V46" s="20" t="s">
        <v>212</v>
      </c>
    </row>
    <row r="47" spans="2:22">
      <c r="B47" s="1" t="s">
        <v>168</v>
      </c>
      <c r="C47" s="2" t="s">
        <v>351</v>
      </c>
      <c r="D47" s="1" t="s">
        <v>237</v>
      </c>
      <c r="E47" s="1" t="s">
        <v>128</v>
      </c>
      <c r="F47" s="1" t="s">
        <v>309</v>
      </c>
      <c r="L47" s="8">
        <v>-8.8000000000000007</v>
      </c>
      <c r="M47" s="9">
        <v>0.4</v>
      </c>
      <c r="N47" s="8"/>
      <c r="O47" s="9"/>
      <c r="P47" s="8"/>
      <c r="Q47" s="9"/>
      <c r="R47" s="8"/>
      <c r="S47" s="9"/>
      <c r="U47" s="1" t="s">
        <v>103</v>
      </c>
      <c r="V47" s="20" t="s">
        <v>212</v>
      </c>
    </row>
    <row r="48" spans="2:22">
      <c r="B48" s="1" t="s">
        <v>168</v>
      </c>
      <c r="C48" s="2" t="s">
        <v>351</v>
      </c>
      <c r="D48" s="1" t="s">
        <v>237</v>
      </c>
      <c r="E48" s="1" t="s">
        <v>128</v>
      </c>
      <c r="F48" s="1" t="s">
        <v>310</v>
      </c>
      <c r="L48" s="8">
        <v>-7.6</v>
      </c>
      <c r="M48" s="9">
        <v>0.5</v>
      </c>
      <c r="N48" s="8"/>
      <c r="O48" s="9"/>
      <c r="P48" s="8"/>
      <c r="Q48" s="9"/>
      <c r="R48" s="8"/>
      <c r="S48" s="9"/>
      <c r="U48" s="1" t="s">
        <v>105</v>
      </c>
      <c r="V48" s="20" t="s">
        <v>213</v>
      </c>
    </row>
    <row r="49" spans="2:22">
      <c r="B49" s="1" t="s">
        <v>168</v>
      </c>
      <c r="C49" s="2" t="s">
        <v>351</v>
      </c>
      <c r="D49" s="1" t="s">
        <v>237</v>
      </c>
      <c r="E49" s="1" t="s">
        <v>128</v>
      </c>
      <c r="F49" s="1" t="s">
        <v>321</v>
      </c>
      <c r="L49" s="8">
        <v>-8.8000000000000007</v>
      </c>
      <c r="M49" s="9">
        <v>1.1000000000000001</v>
      </c>
      <c r="N49" s="8"/>
      <c r="O49" s="9"/>
      <c r="P49" s="8"/>
      <c r="Q49" s="9"/>
      <c r="R49" s="8"/>
      <c r="S49" s="9"/>
      <c r="U49" s="1" t="s">
        <v>105</v>
      </c>
      <c r="V49" s="20" t="s">
        <v>213</v>
      </c>
    </row>
    <row r="50" spans="2:22">
      <c r="B50" s="1" t="s">
        <v>168</v>
      </c>
      <c r="C50" s="2" t="s">
        <v>351</v>
      </c>
      <c r="D50" s="1" t="s">
        <v>237</v>
      </c>
      <c r="E50" s="1" t="s">
        <v>128</v>
      </c>
      <c r="F50" s="1" t="s">
        <v>311</v>
      </c>
      <c r="L50" s="8">
        <v>-8.1999999999999993</v>
      </c>
      <c r="M50" s="9">
        <v>0.4</v>
      </c>
      <c r="N50" s="8"/>
      <c r="O50" s="9"/>
      <c r="P50" s="8"/>
      <c r="Q50" s="9"/>
      <c r="R50" s="8"/>
      <c r="S50" s="9"/>
      <c r="U50" s="1" t="s">
        <v>105</v>
      </c>
      <c r="V50" s="20" t="s">
        <v>213</v>
      </c>
    </row>
    <row r="51" spans="2:22">
      <c r="B51" s="1" t="s">
        <v>168</v>
      </c>
      <c r="C51" s="2" t="s">
        <v>351</v>
      </c>
      <c r="D51" s="1" t="s">
        <v>237</v>
      </c>
      <c r="E51" s="1" t="s">
        <v>128</v>
      </c>
      <c r="F51" s="1" t="s">
        <v>312</v>
      </c>
      <c r="L51" s="8">
        <v>-20.399999999999999</v>
      </c>
      <c r="M51" s="9">
        <v>2.9</v>
      </c>
      <c r="N51" s="8"/>
      <c r="O51" s="9"/>
      <c r="P51" s="8"/>
      <c r="Q51" s="9"/>
      <c r="R51" s="8"/>
      <c r="S51" s="9"/>
      <c r="U51" s="1" t="s">
        <v>105</v>
      </c>
      <c r="V51" s="20" t="s">
        <v>213</v>
      </c>
    </row>
    <row r="52" spans="2:22">
      <c r="B52" s="1" t="s">
        <v>168</v>
      </c>
      <c r="C52" s="2" t="s">
        <v>351</v>
      </c>
      <c r="D52" s="1" t="s">
        <v>237</v>
      </c>
      <c r="E52" s="1" t="s">
        <v>128</v>
      </c>
      <c r="F52" s="1" t="s">
        <v>298</v>
      </c>
      <c r="L52" s="8">
        <v>-2.7</v>
      </c>
      <c r="M52" s="9">
        <v>0.2</v>
      </c>
      <c r="N52" s="8"/>
      <c r="O52" s="9"/>
      <c r="P52" s="8"/>
      <c r="Q52" s="9"/>
      <c r="R52" s="8"/>
      <c r="S52" s="9"/>
      <c r="U52" s="1" t="s">
        <v>105</v>
      </c>
      <c r="V52" s="20" t="s">
        <v>213</v>
      </c>
    </row>
    <row r="53" spans="2:22">
      <c r="B53" s="1" t="s">
        <v>168</v>
      </c>
      <c r="C53" s="2" t="s">
        <v>351</v>
      </c>
      <c r="D53" s="1" t="s">
        <v>237</v>
      </c>
      <c r="E53" s="1" t="s">
        <v>128</v>
      </c>
      <c r="F53" s="1" t="s">
        <v>300</v>
      </c>
      <c r="L53" s="8">
        <v>-5.8</v>
      </c>
      <c r="M53" s="9">
        <v>1</v>
      </c>
      <c r="N53" s="8"/>
      <c r="O53" s="9"/>
      <c r="P53" s="8"/>
      <c r="Q53" s="9"/>
      <c r="R53" s="8"/>
      <c r="S53" s="9"/>
      <c r="U53" s="1" t="s">
        <v>105</v>
      </c>
      <c r="V53" s="20" t="s">
        <v>213</v>
      </c>
    </row>
    <row r="54" spans="2:22">
      <c r="B54" s="1" t="s">
        <v>168</v>
      </c>
      <c r="C54" s="2" t="s">
        <v>351</v>
      </c>
      <c r="D54" s="1" t="s">
        <v>237</v>
      </c>
      <c r="E54" s="1" t="s">
        <v>325</v>
      </c>
      <c r="H54" s="1" t="s">
        <v>299</v>
      </c>
      <c r="L54" s="8">
        <v>-19.3</v>
      </c>
      <c r="M54" s="9">
        <v>2.4</v>
      </c>
      <c r="N54" s="8"/>
      <c r="O54" s="9"/>
      <c r="P54" s="8"/>
      <c r="Q54" s="9"/>
      <c r="R54" s="8"/>
      <c r="S54" s="9"/>
      <c r="U54" s="1" t="s">
        <v>105</v>
      </c>
      <c r="V54" s="20" t="s">
        <v>213</v>
      </c>
    </row>
    <row r="55" spans="2:22">
      <c r="B55" s="1" t="s">
        <v>168</v>
      </c>
      <c r="C55" s="2" t="s">
        <v>351</v>
      </c>
      <c r="D55" s="1" t="s">
        <v>237</v>
      </c>
      <c r="E55" s="1" t="s">
        <v>325</v>
      </c>
      <c r="H55" s="1" t="s">
        <v>299</v>
      </c>
      <c r="L55" s="8">
        <v>-28.8</v>
      </c>
      <c r="M55" s="9">
        <v>1.3</v>
      </c>
      <c r="N55" s="8"/>
      <c r="O55" s="9"/>
      <c r="P55" s="8"/>
      <c r="Q55" s="9"/>
      <c r="R55" s="8"/>
      <c r="S55" s="9"/>
      <c r="U55" s="1" t="s">
        <v>105</v>
      </c>
      <c r="V55" s="20" t="s">
        <v>213</v>
      </c>
    </row>
    <row r="56" spans="2:22">
      <c r="B56" s="1" t="s">
        <v>168</v>
      </c>
      <c r="C56" s="2" t="s">
        <v>351</v>
      </c>
      <c r="D56" s="1" t="s">
        <v>237</v>
      </c>
      <c r="E56" s="1" t="s">
        <v>278</v>
      </c>
      <c r="K56" s="3" t="s">
        <v>104</v>
      </c>
      <c r="L56" s="8">
        <v>-19.899999999999999</v>
      </c>
      <c r="M56" s="9">
        <v>1.2</v>
      </c>
      <c r="N56" s="8"/>
      <c r="O56" s="9"/>
      <c r="R56" s="8"/>
      <c r="S56" s="9"/>
      <c r="U56" s="1" t="s">
        <v>105</v>
      </c>
      <c r="V56" s="20" t="s">
        <v>213</v>
      </c>
    </row>
    <row r="57" spans="2:22">
      <c r="B57" s="1" t="s">
        <v>168</v>
      </c>
      <c r="C57" s="2" t="s">
        <v>351</v>
      </c>
      <c r="D57" s="1" t="s">
        <v>237</v>
      </c>
      <c r="E57" s="1" t="s">
        <v>384</v>
      </c>
      <c r="F57" s="1" t="s">
        <v>385</v>
      </c>
      <c r="L57" s="8">
        <v>-1.8</v>
      </c>
      <c r="M57" s="9">
        <v>0.2</v>
      </c>
      <c r="N57" s="25">
        <v>1.4</v>
      </c>
      <c r="O57" s="26">
        <v>0.2</v>
      </c>
      <c r="R57" s="8"/>
      <c r="S57" s="9"/>
      <c r="U57" s="1" t="s">
        <v>387</v>
      </c>
      <c r="V57" s="75" t="s">
        <v>388</v>
      </c>
    </row>
    <row r="58" spans="2:22">
      <c r="B58" s="1" t="s">
        <v>168</v>
      </c>
      <c r="C58" s="2" t="s">
        <v>351</v>
      </c>
      <c r="D58" s="1" t="s">
        <v>237</v>
      </c>
      <c r="E58" s="1" t="s">
        <v>384</v>
      </c>
      <c r="F58" s="74" t="s">
        <v>386</v>
      </c>
      <c r="L58" s="8">
        <v>-19.2</v>
      </c>
      <c r="M58" s="9">
        <v>3.5</v>
      </c>
      <c r="N58" s="25">
        <v>12</v>
      </c>
      <c r="O58" s="26">
        <v>4</v>
      </c>
      <c r="R58" s="8"/>
      <c r="S58" s="9"/>
      <c r="U58" s="1" t="s">
        <v>387</v>
      </c>
      <c r="V58" s="75" t="s">
        <v>388</v>
      </c>
    </row>
    <row r="59" spans="2:22">
      <c r="B59" s="1" t="s">
        <v>168</v>
      </c>
      <c r="C59" s="2" t="s">
        <v>72</v>
      </c>
      <c r="D59" s="1" t="s">
        <v>238</v>
      </c>
      <c r="E59" s="1" t="s">
        <v>128</v>
      </c>
      <c r="F59" s="1" t="s">
        <v>317</v>
      </c>
      <c r="I59" s="1" t="s">
        <v>327</v>
      </c>
      <c r="L59" s="8">
        <v>-0.37</v>
      </c>
      <c r="M59" s="9">
        <v>0.36</v>
      </c>
      <c r="N59" s="8"/>
      <c r="O59" s="9"/>
      <c r="P59" s="8">
        <v>10.56</v>
      </c>
      <c r="Q59" s="9">
        <v>0.36</v>
      </c>
      <c r="R59" s="8"/>
      <c r="S59" s="9"/>
      <c r="U59" s="5" t="s">
        <v>73</v>
      </c>
      <c r="V59" s="22" t="s">
        <v>214</v>
      </c>
    </row>
    <row r="60" spans="2:22">
      <c r="B60" s="1" t="s">
        <v>168</v>
      </c>
      <c r="C60" s="2" t="s">
        <v>72</v>
      </c>
      <c r="D60" s="1" t="s">
        <v>238</v>
      </c>
      <c r="E60" s="1" t="s">
        <v>128</v>
      </c>
      <c r="F60" s="1" t="s">
        <v>317</v>
      </c>
      <c r="I60" s="1" t="s">
        <v>327</v>
      </c>
      <c r="L60" s="8">
        <v>-0.1</v>
      </c>
      <c r="M60" s="9">
        <v>0.5</v>
      </c>
      <c r="N60" s="8"/>
      <c r="O60" s="9"/>
      <c r="P60" s="8">
        <v>0.2</v>
      </c>
      <c r="Q60" s="9">
        <v>0.4</v>
      </c>
      <c r="R60" s="8"/>
      <c r="S60" s="9"/>
      <c r="U60" s="5" t="s">
        <v>73</v>
      </c>
      <c r="V60" s="22" t="s">
        <v>214</v>
      </c>
    </row>
    <row r="61" spans="2:22">
      <c r="B61" s="1" t="s">
        <v>169</v>
      </c>
      <c r="C61" s="2" t="s">
        <v>71</v>
      </c>
      <c r="D61" s="1" t="s">
        <v>239</v>
      </c>
      <c r="E61" s="1" t="s">
        <v>128</v>
      </c>
      <c r="I61" s="1" t="s">
        <v>328</v>
      </c>
      <c r="L61" s="8">
        <v>-0.69</v>
      </c>
      <c r="M61" s="9">
        <v>0.06</v>
      </c>
      <c r="N61" s="8"/>
      <c r="O61" s="9"/>
      <c r="P61" s="8"/>
      <c r="Q61" s="9"/>
      <c r="R61" s="8"/>
      <c r="S61" s="9"/>
      <c r="T61" s="3" t="s">
        <v>47</v>
      </c>
      <c r="U61" s="1" t="s">
        <v>27</v>
      </c>
      <c r="V61" s="20" t="s">
        <v>28</v>
      </c>
    </row>
    <row r="62" spans="2:22" ht="28.2" customHeight="1">
      <c r="B62" s="1" t="s">
        <v>169</v>
      </c>
      <c r="C62" s="2" t="s">
        <v>71</v>
      </c>
      <c r="D62" s="1" t="s">
        <v>239</v>
      </c>
      <c r="E62" s="1" t="s">
        <v>128</v>
      </c>
      <c r="I62" s="1" t="s">
        <v>329</v>
      </c>
      <c r="L62" s="8">
        <v>-0.91</v>
      </c>
      <c r="M62" s="9">
        <v>7.0000000000000007E-2</v>
      </c>
      <c r="N62" s="8"/>
      <c r="O62" s="9"/>
      <c r="P62" s="8"/>
      <c r="Q62" s="9"/>
      <c r="R62" s="8"/>
      <c r="S62" s="9"/>
      <c r="T62" s="45" t="s">
        <v>48</v>
      </c>
      <c r="U62" s="1" t="s">
        <v>27</v>
      </c>
      <c r="V62" s="20" t="s">
        <v>28</v>
      </c>
    </row>
    <row r="63" spans="2:22" ht="28.2" customHeight="1">
      <c r="B63" s="1" t="s">
        <v>169</v>
      </c>
      <c r="C63" s="2" t="s">
        <v>71</v>
      </c>
      <c r="D63" s="1" t="s">
        <v>239</v>
      </c>
      <c r="E63" s="1" t="s">
        <v>128</v>
      </c>
      <c r="I63" s="1" t="s">
        <v>330</v>
      </c>
      <c r="L63" s="8">
        <v>-1.03</v>
      </c>
      <c r="M63" s="9">
        <v>0.09</v>
      </c>
      <c r="N63" s="8"/>
      <c r="O63" s="9"/>
      <c r="P63" s="8"/>
      <c r="Q63" s="9"/>
      <c r="R63" s="8"/>
      <c r="S63" s="9"/>
      <c r="T63" s="45" t="s">
        <v>48</v>
      </c>
      <c r="U63" s="1" t="s">
        <v>27</v>
      </c>
      <c r="V63" s="20" t="s">
        <v>28</v>
      </c>
    </row>
    <row r="64" spans="2:22">
      <c r="B64" s="1" t="s">
        <v>169</v>
      </c>
      <c r="C64" s="2" t="s">
        <v>81</v>
      </c>
      <c r="D64" s="1" t="s">
        <v>240</v>
      </c>
      <c r="E64" s="1" t="s">
        <v>278</v>
      </c>
      <c r="J64" s="3">
        <v>10</v>
      </c>
      <c r="K64" s="3">
        <v>22</v>
      </c>
      <c r="L64" s="8">
        <v>-0.2</v>
      </c>
      <c r="M64" s="9">
        <v>0.1</v>
      </c>
      <c r="N64" s="8"/>
      <c r="O64" s="9"/>
      <c r="P64" s="8"/>
      <c r="Q64" s="9"/>
      <c r="R64" s="8"/>
      <c r="S64" s="9"/>
      <c r="U64" s="1" t="s">
        <v>29</v>
      </c>
      <c r="V64" s="19" t="s">
        <v>30</v>
      </c>
    </row>
    <row r="65" spans="2:22" ht="70.2" customHeight="1">
      <c r="B65" s="1" t="s">
        <v>169</v>
      </c>
      <c r="C65" s="2" t="s">
        <v>82</v>
      </c>
      <c r="D65" s="1" t="s">
        <v>241</v>
      </c>
      <c r="E65" s="1" t="s">
        <v>128</v>
      </c>
      <c r="F65" s="1" t="s">
        <v>326</v>
      </c>
      <c r="K65" s="3">
        <v>37</v>
      </c>
      <c r="L65" s="8">
        <v>-0.6</v>
      </c>
      <c r="M65" s="9">
        <v>0.1</v>
      </c>
      <c r="N65" s="8"/>
      <c r="O65" s="9"/>
      <c r="P65" s="8"/>
      <c r="Q65" s="9"/>
      <c r="R65" s="8"/>
      <c r="S65" s="9"/>
      <c r="T65" s="45" t="s">
        <v>49</v>
      </c>
      <c r="U65" s="1" t="s">
        <v>31</v>
      </c>
      <c r="V65" s="20" t="s">
        <v>32</v>
      </c>
    </row>
    <row r="66" spans="2:22" ht="19.2" customHeight="1">
      <c r="B66" s="1" t="s">
        <v>169</v>
      </c>
      <c r="C66" s="2" t="s">
        <v>82</v>
      </c>
      <c r="D66" s="1" t="s">
        <v>241</v>
      </c>
      <c r="E66" s="1" t="s">
        <v>128</v>
      </c>
      <c r="F66" s="1" t="s">
        <v>326</v>
      </c>
      <c r="K66" s="3">
        <v>37</v>
      </c>
      <c r="L66" s="8">
        <v>-0.9</v>
      </c>
      <c r="M66" s="9">
        <v>0.1</v>
      </c>
      <c r="N66" s="8"/>
      <c r="O66" s="9"/>
      <c r="P66" s="8"/>
      <c r="Q66" s="9"/>
      <c r="R66" s="8"/>
      <c r="S66" s="9"/>
      <c r="T66" s="45" t="s">
        <v>216</v>
      </c>
      <c r="U66" s="1" t="s">
        <v>31</v>
      </c>
      <c r="V66" s="20" t="s">
        <v>32</v>
      </c>
    </row>
    <row r="67" spans="2:22">
      <c r="B67" s="1" t="s">
        <v>169</v>
      </c>
      <c r="C67" s="2" t="s">
        <v>82</v>
      </c>
      <c r="D67" s="1" t="s">
        <v>241</v>
      </c>
      <c r="E67" s="1" t="s">
        <v>278</v>
      </c>
      <c r="J67" s="3">
        <v>10</v>
      </c>
      <c r="K67" s="3">
        <v>22</v>
      </c>
      <c r="L67" s="8">
        <v>-1</v>
      </c>
      <c r="M67" s="9">
        <v>0.1</v>
      </c>
      <c r="N67" s="8"/>
      <c r="O67" s="9"/>
      <c r="P67" s="8"/>
      <c r="Q67" s="9"/>
      <c r="R67" s="8"/>
      <c r="S67" s="9"/>
      <c r="U67" s="1" t="s">
        <v>29</v>
      </c>
      <c r="V67" s="19" t="s">
        <v>30</v>
      </c>
    </row>
    <row r="68" spans="2:22">
      <c r="B68" s="1" t="s">
        <v>169</v>
      </c>
      <c r="C68" s="2" t="s">
        <v>82</v>
      </c>
      <c r="D68" s="1" t="s">
        <v>241</v>
      </c>
      <c r="E68" s="1" t="s">
        <v>295</v>
      </c>
      <c r="K68" s="3">
        <v>35</v>
      </c>
      <c r="L68" s="8">
        <v>-3.7</v>
      </c>
      <c r="M68" s="9">
        <v>1.1000000000000001</v>
      </c>
      <c r="N68" s="8"/>
      <c r="O68" s="9"/>
      <c r="P68" s="8"/>
      <c r="Q68" s="9"/>
      <c r="R68" s="8"/>
      <c r="S68" s="9"/>
      <c r="U68" s="1" t="s">
        <v>29</v>
      </c>
      <c r="V68" s="19" t="s">
        <v>30</v>
      </c>
    </row>
    <row r="69" spans="2:22">
      <c r="B69" s="1" t="s">
        <v>169</v>
      </c>
      <c r="C69" s="2" t="s">
        <v>93</v>
      </c>
      <c r="D69" s="1" t="s">
        <v>242</v>
      </c>
      <c r="E69" s="1" t="s">
        <v>325</v>
      </c>
      <c r="H69" s="1" t="s">
        <v>301</v>
      </c>
      <c r="L69" s="54" t="s">
        <v>109</v>
      </c>
      <c r="M69" s="9"/>
      <c r="N69" s="8"/>
      <c r="O69" s="9"/>
      <c r="P69" s="8"/>
      <c r="Q69" s="9"/>
      <c r="R69" s="8"/>
      <c r="S69" s="9"/>
      <c r="T69" s="3" t="s">
        <v>108</v>
      </c>
      <c r="U69" s="1" t="s">
        <v>107</v>
      </c>
      <c r="V69" s="20" t="s">
        <v>215</v>
      </c>
    </row>
    <row r="70" spans="2:22">
      <c r="B70" s="1" t="s">
        <v>169</v>
      </c>
      <c r="C70" s="2" t="s">
        <v>76</v>
      </c>
      <c r="D70" s="1" t="s">
        <v>243</v>
      </c>
      <c r="E70" s="1" t="s">
        <v>128</v>
      </c>
      <c r="F70" s="1" t="s">
        <v>326</v>
      </c>
      <c r="K70" s="3">
        <v>37</v>
      </c>
      <c r="L70" s="8">
        <v>-5.5</v>
      </c>
      <c r="M70" s="9">
        <v>0.1</v>
      </c>
      <c r="N70" s="8"/>
      <c r="O70" s="9"/>
      <c r="P70" s="8"/>
      <c r="Q70" s="9"/>
      <c r="R70" s="8"/>
      <c r="S70" s="9"/>
      <c r="T70" s="3" t="s">
        <v>226</v>
      </c>
      <c r="U70" s="1" t="s">
        <v>31</v>
      </c>
      <c r="V70" s="20" t="s">
        <v>32</v>
      </c>
    </row>
    <row r="71" spans="2:22">
      <c r="B71" s="1" t="s">
        <v>169</v>
      </c>
      <c r="C71" s="2" t="s">
        <v>76</v>
      </c>
      <c r="D71" s="1" t="s">
        <v>243</v>
      </c>
      <c r="E71" s="1" t="s">
        <v>128</v>
      </c>
      <c r="G71" s="1" t="s">
        <v>331</v>
      </c>
      <c r="K71" s="3">
        <v>37</v>
      </c>
      <c r="L71" s="8">
        <v>-7.2</v>
      </c>
      <c r="M71" s="9">
        <v>0.5</v>
      </c>
      <c r="N71" s="8"/>
      <c r="O71" s="9"/>
      <c r="P71" s="8"/>
      <c r="Q71" s="9"/>
      <c r="R71" s="8"/>
      <c r="S71" s="9"/>
      <c r="T71" s="3" t="s">
        <v>226</v>
      </c>
      <c r="U71" s="1" t="s">
        <v>31</v>
      </c>
      <c r="V71" s="20" t="s">
        <v>32</v>
      </c>
    </row>
    <row r="72" spans="2:22" ht="30.6" customHeight="1">
      <c r="B72" s="1" t="s">
        <v>169</v>
      </c>
      <c r="C72" s="2" t="s">
        <v>106</v>
      </c>
      <c r="D72" s="1" t="s">
        <v>244</v>
      </c>
      <c r="E72" s="1" t="s">
        <v>128</v>
      </c>
      <c r="F72" s="1" t="s">
        <v>326</v>
      </c>
      <c r="K72" s="3">
        <v>37</v>
      </c>
      <c r="L72" s="8">
        <v>-0.7</v>
      </c>
      <c r="M72" s="9">
        <v>0.2</v>
      </c>
      <c r="N72" s="8"/>
      <c r="O72" s="9"/>
      <c r="P72" s="8"/>
      <c r="Q72" s="9"/>
      <c r="R72" s="8">
        <v>-33</v>
      </c>
      <c r="S72" s="9">
        <v>5</v>
      </c>
      <c r="T72" s="45" t="s">
        <v>63</v>
      </c>
      <c r="U72" s="1" t="s">
        <v>31</v>
      </c>
      <c r="V72" s="20" t="s">
        <v>32</v>
      </c>
    </row>
    <row r="73" spans="2:22">
      <c r="B73" s="1" t="s">
        <v>169</v>
      </c>
      <c r="C73" s="2" t="s">
        <v>106</v>
      </c>
      <c r="D73" s="1" t="s">
        <v>244</v>
      </c>
      <c r="E73" s="1" t="s">
        <v>128</v>
      </c>
      <c r="G73" s="1" t="s">
        <v>331</v>
      </c>
      <c r="K73" s="3">
        <v>37</v>
      </c>
      <c r="L73" s="8">
        <v>-2.5</v>
      </c>
      <c r="M73" s="9">
        <v>0.5</v>
      </c>
      <c r="N73" s="8"/>
      <c r="O73" s="9"/>
      <c r="P73" s="8"/>
      <c r="Q73" s="9"/>
      <c r="R73" s="8">
        <v>-61</v>
      </c>
      <c r="S73" s="9">
        <v>10</v>
      </c>
      <c r="T73" s="3" t="s">
        <v>216</v>
      </c>
      <c r="U73" s="1" t="s">
        <v>31</v>
      </c>
      <c r="V73" s="20" t="s">
        <v>32</v>
      </c>
    </row>
    <row r="74" spans="2:22">
      <c r="B74" s="1" t="s">
        <v>169</v>
      </c>
      <c r="C74" s="2" t="s">
        <v>106</v>
      </c>
      <c r="D74" s="1" t="s">
        <v>244</v>
      </c>
      <c r="E74" s="1" t="s">
        <v>278</v>
      </c>
      <c r="J74" s="3">
        <v>2</v>
      </c>
      <c r="K74" s="3">
        <v>60</v>
      </c>
      <c r="L74" s="8">
        <v>-6.9</v>
      </c>
      <c r="M74" s="9">
        <v>0.8</v>
      </c>
      <c r="N74" s="8"/>
      <c r="O74" s="9"/>
      <c r="P74" s="8"/>
      <c r="Q74" s="9"/>
      <c r="R74" s="8"/>
      <c r="S74" s="9"/>
      <c r="U74" s="1" t="s">
        <v>36</v>
      </c>
      <c r="V74" s="20" t="s">
        <v>206</v>
      </c>
    </row>
    <row r="75" spans="2:22">
      <c r="B75" s="1" t="s">
        <v>169</v>
      </c>
      <c r="C75" s="2" t="s">
        <v>106</v>
      </c>
      <c r="D75" s="1" t="s">
        <v>244</v>
      </c>
      <c r="E75" s="1" t="s">
        <v>278</v>
      </c>
      <c r="J75" s="3">
        <v>5</v>
      </c>
      <c r="K75" s="3">
        <v>60</v>
      </c>
      <c r="L75" s="8">
        <v>-6.7</v>
      </c>
      <c r="M75" s="9">
        <v>0.4</v>
      </c>
      <c r="N75" s="8"/>
      <c r="O75" s="9"/>
      <c r="P75" s="8"/>
      <c r="Q75" s="9"/>
      <c r="R75" s="8"/>
      <c r="S75" s="9"/>
      <c r="U75" s="1" t="s">
        <v>36</v>
      </c>
      <c r="V75" s="20" t="s">
        <v>206</v>
      </c>
    </row>
    <row r="76" spans="2:22">
      <c r="B76" s="1" t="s">
        <v>169</v>
      </c>
      <c r="C76" s="2" t="s">
        <v>106</v>
      </c>
      <c r="D76" s="1" t="s">
        <v>244</v>
      </c>
      <c r="E76" s="1" t="s">
        <v>278</v>
      </c>
      <c r="J76" s="3">
        <v>7</v>
      </c>
      <c r="K76" s="3">
        <v>60</v>
      </c>
      <c r="L76" s="8">
        <v>-6</v>
      </c>
      <c r="M76" s="9">
        <v>0.2</v>
      </c>
      <c r="N76" s="8"/>
      <c r="O76" s="9"/>
      <c r="P76" s="8"/>
      <c r="Q76" s="9"/>
      <c r="R76" s="8"/>
      <c r="S76" s="9"/>
      <c r="U76" s="1" t="s">
        <v>36</v>
      </c>
      <c r="V76" s="20" t="s">
        <v>206</v>
      </c>
    </row>
    <row r="77" spans="2:22">
      <c r="B77" s="1" t="s">
        <v>169</v>
      </c>
      <c r="C77" s="2" t="s">
        <v>106</v>
      </c>
      <c r="D77" s="1" t="s">
        <v>244</v>
      </c>
      <c r="E77" s="1" t="s">
        <v>278</v>
      </c>
      <c r="J77" s="3">
        <v>9</v>
      </c>
      <c r="K77" s="3">
        <v>60</v>
      </c>
      <c r="L77" s="8">
        <v>-3.5</v>
      </c>
      <c r="M77" s="9">
        <v>0.4</v>
      </c>
      <c r="N77" s="8"/>
      <c r="O77" s="9"/>
      <c r="P77" s="8"/>
      <c r="Q77" s="9"/>
      <c r="R77" s="8"/>
      <c r="S77" s="9"/>
      <c r="U77" s="1" t="s">
        <v>36</v>
      </c>
      <c r="V77" s="20" t="s">
        <v>206</v>
      </c>
    </row>
    <row r="78" spans="2:22">
      <c r="B78" s="1" t="s">
        <v>169</v>
      </c>
      <c r="C78" s="2" t="s">
        <v>106</v>
      </c>
      <c r="D78" s="1" t="s">
        <v>244</v>
      </c>
      <c r="E78" s="1" t="s">
        <v>132</v>
      </c>
      <c r="K78" s="3">
        <v>25</v>
      </c>
      <c r="L78" s="8">
        <v>-0.6</v>
      </c>
      <c r="M78" s="9">
        <v>0.1</v>
      </c>
      <c r="N78" s="8"/>
      <c r="O78" s="9"/>
      <c r="P78" s="8"/>
      <c r="Q78" s="9"/>
      <c r="R78" s="8"/>
      <c r="S78" s="9"/>
      <c r="T78" s="3" t="s">
        <v>64</v>
      </c>
      <c r="U78" s="1" t="s">
        <v>36</v>
      </c>
      <c r="V78" s="20" t="s">
        <v>206</v>
      </c>
    </row>
    <row r="79" spans="2:22">
      <c r="B79" s="1" t="s">
        <v>169</v>
      </c>
      <c r="C79" s="2" t="s">
        <v>106</v>
      </c>
      <c r="D79" s="1" t="s">
        <v>244</v>
      </c>
      <c r="E79" s="1" t="s">
        <v>347</v>
      </c>
      <c r="H79" s="1" t="s">
        <v>322</v>
      </c>
      <c r="K79" s="3">
        <v>25</v>
      </c>
      <c r="L79" s="8">
        <v>-0.8</v>
      </c>
      <c r="M79" s="9">
        <v>0.1</v>
      </c>
      <c r="N79" s="8"/>
      <c r="O79" s="9"/>
      <c r="P79" s="8"/>
      <c r="Q79" s="9"/>
      <c r="R79" s="8"/>
      <c r="S79" s="9"/>
      <c r="T79" s="3" t="s">
        <v>64</v>
      </c>
      <c r="U79" s="1" t="s">
        <v>36</v>
      </c>
      <c r="V79" s="20" t="s">
        <v>206</v>
      </c>
    </row>
    <row r="80" spans="2:22">
      <c r="B80" s="1" t="s">
        <v>169</v>
      </c>
      <c r="C80" s="2" t="s">
        <v>94</v>
      </c>
      <c r="D80" s="1" t="s">
        <v>245</v>
      </c>
      <c r="E80" s="1" t="s">
        <v>128</v>
      </c>
      <c r="F80" s="1" t="s">
        <v>326</v>
      </c>
      <c r="K80" s="3">
        <v>37</v>
      </c>
      <c r="L80" s="8">
        <v>-3.6</v>
      </c>
      <c r="M80" s="9">
        <v>0.4</v>
      </c>
      <c r="N80" s="8"/>
      <c r="O80" s="9"/>
      <c r="P80" s="8"/>
      <c r="Q80" s="9"/>
      <c r="R80" s="8">
        <v>-5</v>
      </c>
      <c r="S80" s="9">
        <v>1</v>
      </c>
      <c r="T80" s="3" t="s">
        <v>136</v>
      </c>
      <c r="U80" s="1" t="s">
        <v>31</v>
      </c>
      <c r="V80" s="20" t="s">
        <v>32</v>
      </c>
    </row>
    <row r="81" spans="2:22">
      <c r="B81" s="1" t="s">
        <v>169</v>
      </c>
      <c r="C81" s="2" t="s">
        <v>94</v>
      </c>
      <c r="D81" s="1" t="s">
        <v>245</v>
      </c>
      <c r="E81" s="1" t="s">
        <v>128</v>
      </c>
      <c r="G81" s="1" t="s">
        <v>331</v>
      </c>
      <c r="K81" s="3">
        <v>37</v>
      </c>
      <c r="L81" s="8">
        <v>-8.6</v>
      </c>
      <c r="M81" s="9">
        <v>1.4</v>
      </c>
      <c r="N81" s="8"/>
      <c r="O81" s="9"/>
      <c r="P81" s="8"/>
      <c r="Q81" s="9"/>
      <c r="R81" s="8">
        <v>-10</v>
      </c>
      <c r="S81" s="9">
        <v>3</v>
      </c>
      <c r="T81" s="3" t="s">
        <v>136</v>
      </c>
      <c r="U81" s="1" t="s">
        <v>31</v>
      </c>
      <c r="V81" s="20" t="s">
        <v>32</v>
      </c>
    </row>
    <row r="82" spans="2:22">
      <c r="B82" s="1" t="s">
        <v>169</v>
      </c>
      <c r="C82" s="2" t="s">
        <v>94</v>
      </c>
      <c r="D82" s="1" t="s">
        <v>245</v>
      </c>
      <c r="E82" s="1" t="s">
        <v>278</v>
      </c>
      <c r="J82" s="3">
        <v>2</v>
      </c>
      <c r="K82" s="3">
        <v>60</v>
      </c>
      <c r="L82" s="8">
        <v>-10</v>
      </c>
      <c r="M82" s="9">
        <v>0.7</v>
      </c>
      <c r="N82" s="8"/>
      <c r="O82" s="9"/>
      <c r="P82" s="8"/>
      <c r="Q82" s="9"/>
      <c r="R82" s="8"/>
      <c r="S82" s="9"/>
      <c r="U82" s="1" t="s">
        <v>36</v>
      </c>
      <c r="V82" s="20" t="s">
        <v>206</v>
      </c>
    </row>
    <row r="83" spans="2:22">
      <c r="B83" s="1" t="s">
        <v>169</v>
      </c>
      <c r="C83" s="2" t="s">
        <v>94</v>
      </c>
      <c r="D83" s="1" t="s">
        <v>245</v>
      </c>
      <c r="E83" s="1" t="s">
        <v>278</v>
      </c>
      <c r="J83" s="3">
        <v>5</v>
      </c>
      <c r="K83" s="3">
        <v>60</v>
      </c>
      <c r="L83" s="8">
        <v>-10.5</v>
      </c>
      <c r="M83" s="9">
        <v>1.1000000000000001</v>
      </c>
      <c r="N83" s="8"/>
      <c r="O83" s="9"/>
      <c r="P83" s="8"/>
      <c r="Q83" s="9"/>
      <c r="R83" s="8"/>
      <c r="S83" s="9"/>
      <c r="U83" s="1" t="s">
        <v>36</v>
      </c>
      <c r="V83" s="20" t="s">
        <v>206</v>
      </c>
    </row>
    <row r="84" spans="2:22">
      <c r="B84" s="1" t="s">
        <v>169</v>
      </c>
      <c r="C84" s="2" t="s">
        <v>94</v>
      </c>
      <c r="D84" s="1" t="s">
        <v>245</v>
      </c>
      <c r="E84" s="1" t="s">
        <v>278</v>
      </c>
      <c r="J84" s="3">
        <v>7</v>
      </c>
      <c r="K84" s="3">
        <v>60</v>
      </c>
      <c r="L84" s="8">
        <v>-9.9</v>
      </c>
      <c r="M84" s="9">
        <v>0.7</v>
      </c>
      <c r="N84" s="8"/>
      <c r="O84" s="9"/>
      <c r="P84" s="8"/>
      <c r="Q84" s="9"/>
      <c r="R84" s="8"/>
      <c r="S84" s="9"/>
      <c r="U84" s="1" t="s">
        <v>36</v>
      </c>
      <c r="V84" s="20" t="s">
        <v>206</v>
      </c>
    </row>
    <row r="85" spans="2:22">
      <c r="B85" s="1" t="s">
        <v>169</v>
      </c>
      <c r="C85" s="2" t="s">
        <v>94</v>
      </c>
      <c r="D85" s="1" t="s">
        <v>245</v>
      </c>
      <c r="E85" s="1" t="s">
        <v>278</v>
      </c>
      <c r="J85" s="3">
        <v>9</v>
      </c>
      <c r="K85" s="3">
        <v>60</v>
      </c>
      <c r="L85" s="8">
        <v>-6.5</v>
      </c>
      <c r="M85" s="9">
        <v>0.4</v>
      </c>
      <c r="N85" s="8"/>
      <c r="O85" s="9"/>
      <c r="P85" s="8"/>
      <c r="Q85" s="9"/>
      <c r="R85" s="8"/>
      <c r="S85" s="9"/>
      <c r="U85" s="1" t="s">
        <v>36</v>
      </c>
      <c r="V85" s="20" t="s">
        <v>206</v>
      </c>
    </row>
    <row r="86" spans="2:22">
      <c r="B86" s="5" t="s">
        <v>141</v>
      </c>
      <c r="C86" s="2" t="s">
        <v>88</v>
      </c>
      <c r="D86" s="1" t="s">
        <v>246</v>
      </c>
      <c r="E86" s="1" t="s">
        <v>128</v>
      </c>
      <c r="F86" s="1" t="s">
        <v>265</v>
      </c>
      <c r="K86" s="3">
        <v>30</v>
      </c>
      <c r="L86" s="8">
        <v>-1</v>
      </c>
      <c r="M86" s="9">
        <v>0.6</v>
      </c>
      <c r="N86" s="8"/>
      <c r="O86" s="9"/>
      <c r="P86" s="8"/>
      <c r="Q86" s="9"/>
      <c r="R86" s="8"/>
      <c r="S86" s="9"/>
      <c r="U86" s="1" t="s">
        <v>14</v>
      </c>
      <c r="V86" s="20" t="s">
        <v>195</v>
      </c>
    </row>
    <row r="87" spans="2:22">
      <c r="B87" s="5" t="s">
        <v>141</v>
      </c>
      <c r="C87" s="2" t="s">
        <v>88</v>
      </c>
      <c r="D87" s="1" t="s">
        <v>246</v>
      </c>
      <c r="E87" s="1" t="s">
        <v>128</v>
      </c>
      <c r="F87" s="1" t="s">
        <v>265</v>
      </c>
      <c r="K87" s="3">
        <v>20</v>
      </c>
      <c r="L87" s="8">
        <v>-1</v>
      </c>
      <c r="M87" s="9">
        <v>0.6</v>
      </c>
      <c r="N87" s="8"/>
      <c r="O87" s="9"/>
      <c r="P87" s="8"/>
      <c r="Q87" s="9"/>
      <c r="R87" s="8"/>
      <c r="S87" s="9"/>
      <c r="U87" s="1" t="s">
        <v>14</v>
      </c>
      <c r="V87" s="20" t="s">
        <v>195</v>
      </c>
    </row>
    <row r="88" spans="2:22">
      <c r="B88" s="5" t="s">
        <v>141</v>
      </c>
      <c r="C88" s="2" t="s">
        <v>88</v>
      </c>
      <c r="D88" s="1" t="s">
        <v>246</v>
      </c>
      <c r="E88" s="1" t="s">
        <v>128</v>
      </c>
      <c r="F88" s="1" t="s">
        <v>265</v>
      </c>
      <c r="K88" s="3">
        <v>10</v>
      </c>
      <c r="L88" s="8">
        <v>-0.7</v>
      </c>
      <c r="M88" s="9">
        <v>0.2</v>
      </c>
      <c r="N88" s="8"/>
      <c r="O88" s="9"/>
      <c r="P88" s="8"/>
      <c r="Q88" s="9"/>
      <c r="R88" s="8"/>
      <c r="S88" s="9"/>
      <c r="U88" s="1" t="s">
        <v>14</v>
      </c>
      <c r="V88" s="20" t="s">
        <v>195</v>
      </c>
    </row>
    <row r="89" spans="2:22">
      <c r="B89" s="5" t="s">
        <v>141</v>
      </c>
      <c r="C89" s="2" t="s">
        <v>88</v>
      </c>
      <c r="D89" s="1" t="s">
        <v>246</v>
      </c>
      <c r="E89" s="1" t="s">
        <v>128</v>
      </c>
      <c r="F89" s="1" t="s">
        <v>266</v>
      </c>
      <c r="K89" s="3">
        <v>30</v>
      </c>
      <c r="L89" s="8">
        <v>-0.7</v>
      </c>
      <c r="M89" s="9">
        <v>0.2</v>
      </c>
      <c r="N89" s="8"/>
      <c r="O89" s="9"/>
      <c r="P89" s="8"/>
      <c r="Q89" s="9"/>
      <c r="R89" s="8"/>
      <c r="S89" s="9"/>
      <c r="U89" s="1" t="s">
        <v>14</v>
      </c>
      <c r="V89" s="20" t="s">
        <v>195</v>
      </c>
    </row>
    <row r="90" spans="2:22">
      <c r="B90" s="5" t="s">
        <v>141</v>
      </c>
      <c r="C90" s="2" t="s">
        <v>2</v>
      </c>
      <c r="D90" s="1" t="s">
        <v>246</v>
      </c>
      <c r="E90" s="1" t="s">
        <v>128</v>
      </c>
      <c r="F90" s="1" t="s">
        <v>130</v>
      </c>
      <c r="K90" s="3">
        <v>30</v>
      </c>
      <c r="L90" s="8">
        <v>-2.2999999999999998</v>
      </c>
      <c r="M90" s="9">
        <v>0.03</v>
      </c>
      <c r="N90" s="8"/>
      <c r="O90" s="9"/>
      <c r="P90" s="8"/>
      <c r="Q90" s="9"/>
      <c r="R90" s="8"/>
      <c r="S90" s="9"/>
      <c r="T90" s="3" t="s">
        <v>40</v>
      </c>
      <c r="U90" s="1" t="s">
        <v>3</v>
      </c>
      <c r="V90" s="20" t="s">
        <v>196</v>
      </c>
    </row>
    <row r="91" spans="2:22">
      <c r="B91" s="5" t="s">
        <v>141</v>
      </c>
      <c r="C91" s="2" t="s">
        <v>2</v>
      </c>
      <c r="D91" s="1" t="s">
        <v>246</v>
      </c>
      <c r="E91" s="1" t="s">
        <v>128</v>
      </c>
      <c r="F91" s="1" t="s">
        <v>41</v>
      </c>
      <c r="K91" s="3">
        <v>30</v>
      </c>
      <c r="L91" s="8">
        <v>-3.4</v>
      </c>
      <c r="M91" s="9">
        <v>0.04</v>
      </c>
      <c r="N91" s="8"/>
      <c r="O91" s="9"/>
      <c r="P91" s="8"/>
      <c r="Q91" s="9"/>
      <c r="R91" s="8"/>
      <c r="S91" s="9"/>
      <c r="T91" s="3" t="s">
        <v>40</v>
      </c>
      <c r="U91" s="1" t="s">
        <v>3</v>
      </c>
      <c r="V91" s="20" t="s">
        <v>196</v>
      </c>
    </row>
    <row r="92" spans="2:22">
      <c r="B92" s="5" t="s">
        <v>141</v>
      </c>
      <c r="C92" s="2" t="s">
        <v>2</v>
      </c>
      <c r="D92" s="1" t="s">
        <v>246</v>
      </c>
      <c r="E92" s="1" t="s">
        <v>128</v>
      </c>
      <c r="G92" s="1" t="s">
        <v>302</v>
      </c>
      <c r="K92" s="3">
        <v>30</v>
      </c>
      <c r="L92" s="8">
        <v>-3.8</v>
      </c>
      <c r="M92" s="9">
        <v>0.2</v>
      </c>
      <c r="N92" s="8"/>
      <c r="O92" s="9"/>
      <c r="P92" s="8"/>
      <c r="Q92" s="9"/>
      <c r="R92" s="8"/>
      <c r="S92" s="9"/>
      <c r="T92" s="3" t="s">
        <v>40</v>
      </c>
      <c r="U92" s="1" t="s">
        <v>3</v>
      </c>
      <c r="V92" s="20" t="s">
        <v>196</v>
      </c>
    </row>
    <row r="93" spans="2:22">
      <c r="B93" s="5" t="s">
        <v>141</v>
      </c>
      <c r="C93" s="2" t="s">
        <v>2</v>
      </c>
      <c r="D93" s="1" t="s">
        <v>246</v>
      </c>
      <c r="E93" s="1" t="s">
        <v>128</v>
      </c>
      <c r="F93" s="1" t="s">
        <v>313</v>
      </c>
      <c r="K93" s="3">
        <v>30</v>
      </c>
      <c r="L93" s="8">
        <v>-2.9</v>
      </c>
      <c r="M93" s="9">
        <v>0.4</v>
      </c>
      <c r="N93" s="8"/>
      <c r="O93" s="9"/>
      <c r="P93" s="8"/>
      <c r="Q93" s="9"/>
      <c r="R93" s="8"/>
      <c r="S93" s="9"/>
      <c r="T93" s="3" t="s">
        <v>225</v>
      </c>
      <c r="U93" s="1" t="s">
        <v>117</v>
      </c>
      <c r="V93" s="30" t="s">
        <v>186</v>
      </c>
    </row>
    <row r="94" spans="2:22">
      <c r="B94" s="5" t="s">
        <v>141</v>
      </c>
      <c r="C94" s="2" t="s">
        <v>2</v>
      </c>
      <c r="D94" s="1" t="s">
        <v>246</v>
      </c>
      <c r="E94" s="1" t="s">
        <v>128</v>
      </c>
      <c r="F94" s="1" t="s">
        <v>303</v>
      </c>
      <c r="K94" s="3">
        <v>30</v>
      </c>
      <c r="L94" s="8">
        <v>-2.4</v>
      </c>
      <c r="M94" s="9">
        <v>0.4</v>
      </c>
      <c r="N94" s="8"/>
      <c r="O94" s="9"/>
      <c r="P94" s="8"/>
      <c r="Q94" s="9"/>
      <c r="R94" s="8"/>
      <c r="S94" s="9"/>
      <c r="T94" s="3" t="s">
        <v>225</v>
      </c>
      <c r="U94" s="1" t="s">
        <v>117</v>
      </c>
      <c r="V94" s="30" t="s">
        <v>186</v>
      </c>
    </row>
    <row r="95" spans="2:22">
      <c r="B95" s="5" t="s">
        <v>141</v>
      </c>
      <c r="C95" s="2" t="s">
        <v>2</v>
      </c>
      <c r="D95" s="1" t="s">
        <v>246</v>
      </c>
      <c r="E95" s="1" t="s">
        <v>128</v>
      </c>
      <c r="F95" s="1" t="s">
        <v>317</v>
      </c>
      <c r="K95" s="3">
        <v>30</v>
      </c>
      <c r="L95" s="8">
        <v>-3</v>
      </c>
      <c r="M95" s="9">
        <v>0.4</v>
      </c>
      <c r="N95" s="8"/>
      <c r="O95" s="9"/>
      <c r="P95" s="8"/>
      <c r="Q95" s="9"/>
      <c r="R95" s="8"/>
      <c r="S95" s="9"/>
      <c r="T95" s="3" t="s">
        <v>225</v>
      </c>
      <c r="U95" s="1" t="s">
        <v>117</v>
      </c>
      <c r="V95" s="30" t="s">
        <v>186</v>
      </c>
    </row>
    <row r="96" spans="2:22">
      <c r="B96" s="5" t="s">
        <v>141</v>
      </c>
      <c r="C96" s="2" t="s">
        <v>2</v>
      </c>
      <c r="D96" s="1" t="s">
        <v>246</v>
      </c>
      <c r="E96" s="1" t="s">
        <v>325</v>
      </c>
      <c r="H96" s="1" t="s">
        <v>268</v>
      </c>
      <c r="K96" s="3">
        <v>30</v>
      </c>
      <c r="L96" s="8">
        <v>-4.8</v>
      </c>
      <c r="M96" s="9">
        <v>0.5</v>
      </c>
      <c r="N96" s="8"/>
      <c r="O96" s="9"/>
      <c r="P96" s="8"/>
      <c r="Q96" s="9"/>
      <c r="R96" s="8"/>
      <c r="S96" s="9"/>
      <c r="U96" s="1" t="s">
        <v>120</v>
      </c>
      <c r="V96" s="30" t="s">
        <v>185</v>
      </c>
    </row>
    <row r="97" spans="2:22" ht="14.25" customHeight="1">
      <c r="B97" s="5" t="s">
        <v>141</v>
      </c>
      <c r="C97" s="2" t="s">
        <v>89</v>
      </c>
      <c r="D97" s="1" t="s">
        <v>246</v>
      </c>
      <c r="E97" s="1" t="s">
        <v>128</v>
      </c>
      <c r="F97" s="1" t="s">
        <v>265</v>
      </c>
      <c r="K97" s="3">
        <v>30</v>
      </c>
      <c r="L97" s="8">
        <v>-2.4</v>
      </c>
      <c r="M97" s="9">
        <v>0.8</v>
      </c>
      <c r="N97" s="8"/>
      <c r="O97" s="9"/>
      <c r="P97" s="8"/>
      <c r="Q97" s="9"/>
      <c r="R97" s="8"/>
      <c r="S97" s="9"/>
      <c r="U97" s="1" t="s">
        <v>14</v>
      </c>
      <c r="V97" s="20" t="s">
        <v>195</v>
      </c>
    </row>
    <row r="98" spans="2:22">
      <c r="B98" s="5" t="s">
        <v>141</v>
      </c>
      <c r="C98" s="2" t="s">
        <v>89</v>
      </c>
      <c r="D98" s="1" t="s">
        <v>246</v>
      </c>
      <c r="E98" s="1" t="s">
        <v>128</v>
      </c>
      <c r="F98" s="1" t="s">
        <v>265</v>
      </c>
      <c r="K98" s="3">
        <v>20</v>
      </c>
      <c r="L98" s="8">
        <v>-3.3</v>
      </c>
      <c r="M98" s="9">
        <v>0.8</v>
      </c>
      <c r="N98" s="8"/>
      <c r="O98" s="9"/>
      <c r="P98" s="8"/>
      <c r="Q98" s="9"/>
      <c r="R98" s="8"/>
      <c r="S98" s="9"/>
      <c r="U98" s="1" t="s">
        <v>14</v>
      </c>
      <c r="V98" s="20" t="s">
        <v>195</v>
      </c>
    </row>
    <row r="99" spans="2:22">
      <c r="B99" s="5" t="s">
        <v>141</v>
      </c>
      <c r="C99" s="2" t="s">
        <v>89</v>
      </c>
      <c r="D99" s="1" t="s">
        <v>246</v>
      </c>
      <c r="E99" s="1" t="s">
        <v>128</v>
      </c>
      <c r="F99" s="1" t="s">
        <v>265</v>
      </c>
      <c r="K99" s="3">
        <v>10</v>
      </c>
      <c r="L99" s="8">
        <v>-2.7</v>
      </c>
      <c r="M99" s="9">
        <v>1</v>
      </c>
      <c r="N99" s="8"/>
      <c r="O99" s="9"/>
      <c r="P99" s="8"/>
      <c r="Q99" s="9"/>
      <c r="R99" s="8"/>
      <c r="S99" s="9"/>
      <c r="U99" s="1" t="s">
        <v>14</v>
      </c>
      <c r="V99" s="20" t="s">
        <v>195</v>
      </c>
    </row>
    <row r="100" spans="2:22">
      <c r="B100" s="5" t="s">
        <v>141</v>
      </c>
      <c r="C100" s="2" t="s">
        <v>89</v>
      </c>
      <c r="D100" s="1" t="s">
        <v>246</v>
      </c>
      <c r="E100" s="1" t="s">
        <v>128</v>
      </c>
      <c r="F100" s="1" t="s">
        <v>266</v>
      </c>
      <c r="K100" s="3">
        <v>30</v>
      </c>
      <c r="L100" s="8">
        <v>-2.5</v>
      </c>
      <c r="M100" s="9">
        <v>0.6</v>
      </c>
      <c r="N100" s="8"/>
      <c r="O100" s="9"/>
      <c r="P100" s="8"/>
      <c r="Q100" s="9"/>
      <c r="R100" s="8"/>
      <c r="S100" s="9"/>
      <c r="U100" s="1" t="s">
        <v>14</v>
      </c>
      <c r="V100" s="20" t="s">
        <v>195</v>
      </c>
    </row>
    <row r="101" spans="2:22">
      <c r="B101" s="5" t="s">
        <v>141</v>
      </c>
      <c r="C101" s="2" t="s">
        <v>89</v>
      </c>
      <c r="D101" s="1" t="s">
        <v>246</v>
      </c>
      <c r="E101" s="1" t="s">
        <v>128</v>
      </c>
      <c r="F101" s="1" t="s">
        <v>130</v>
      </c>
      <c r="K101" s="3">
        <v>30</v>
      </c>
      <c r="L101" s="8">
        <v>-6.2</v>
      </c>
      <c r="M101" s="9">
        <v>0.1</v>
      </c>
      <c r="N101" s="8"/>
      <c r="O101" s="9"/>
      <c r="P101" s="8"/>
      <c r="Q101" s="9"/>
      <c r="R101" s="8"/>
      <c r="S101" s="9"/>
      <c r="T101" s="3" t="s">
        <v>40</v>
      </c>
      <c r="U101" s="1" t="s">
        <v>3</v>
      </c>
      <c r="V101" s="20" t="s">
        <v>196</v>
      </c>
    </row>
    <row r="102" spans="2:22">
      <c r="B102" s="5" t="s">
        <v>141</v>
      </c>
      <c r="C102" s="2" t="s">
        <v>89</v>
      </c>
      <c r="D102" s="1" t="s">
        <v>246</v>
      </c>
      <c r="E102" s="1" t="s">
        <v>128</v>
      </c>
      <c r="F102" s="1" t="s">
        <v>129</v>
      </c>
      <c r="K102" s="3">
        <v>30</v>
      </c>
      <c r="L102" s="8">
        <v>-7.7</v>
      </c>
      <c r="M102" s="9">
        <v>0.4</v>
      </c>
      <c r="N102" s="8"/>
      <c r="O102" s="9"/>
      <c r="P102" s="8"/>
      <c r="Q102" s="9"/>
      <c r="R102" s="8"/>
      <c r="S102" s="9"/>
      <c r="T102" s="3" t="s">
        <v>40</v>
      </c>
      <c r="U102" s="1" t="s">
        <v>3</v>
      </c>
      <c r="V102" s="20" t="s">
        <v>196</v>
      </c>
    </row>
    <row r="103" spans="2:22">
      <c r="B103" s="5" t="s">
        <v>141</v>
      </c>
      <c r="C103" s="2" t="s">
        <v>89</v>
      </c>
      <c r="D103" s="1" t="s">
        <v>246</v>
      </c>
      <c r="E103" s="1" t="s">
        <v>128</v>
      </c>
      <c r="G103" s="1" t="s">
        <v>267</v>
      </c>
      <c r="K103" s="3">
        <v>30</v>
      </c>
      <c r="L103" s="8">
        <v>-11.1</v>
      </c>
      <c r="M103" s="9">
        <v>0.3</v>
      </c>
      <c r="N103" s="8"/>
      <c r="O103" s="9"/>
      <c r="P103" s="8"/>
      <c r="Q103" s="9"/>
      <c r="R103" s="8"/>
      <c r="S103" s="9"/>
      <c r="T103" s="3" t="s">
        <v>40</v>
      </c>
      <c r="U103" s="1" t="s">
        <v>3</v>
      </c>
      <c r="V103" s="20" t="s">
        <v>196</v>
      </c>
    </row>
    <row r="104" spans="2:22">
      <c r="B104" s="5" t="s">
        <v>141</v>
      </c>
      <c r="C104" s="2" t="s">
        <v>89</v>
      </c>
      <c r="D104" s="1" t="s">
        <v>246</v>
      </c>
      <c r="E104" s="1" t="s">
        <v>128</v>
      </c>
      <c r="F104" s="1" t="s">
        <v>313</v>
      </c>
      <c r="K104" s="3">
        <v>30</v>
      </c>
      <c r="L104" s="8">
        <v>-3.1</v>
      </c>
      <c r="M104" s="9">
        <v>0.3</v>
      </c>
      <c r="N104" s="8"/>
      <c r="O104" s="9"/>
      <c r="P104" s="8"/>
      <c r="Q104" s="9"/>
      <c r="R104" s="8"/>
      <c r="S104" s="9"/>
      <c r="T104" s="3" t="s">
        <v>225</v>
      </c>
      <c r="U104" s="1" t="s">
        <v>117</v>
      </c>
      <c r="V104" s="30" t="s">
        <v>201</v>
      </c>
    </row>
    <row r="105" spans="2:22">
      <c r="B105" s="5" t="s">
        <v>141</v>
      </c>
      <c r="C105" s="2" t="s">
        <v>89</v>
      </c>
      <c r="D105" s="1" t="s">
        <v>246</v>
      </c>
      <c r="E105" s="1" t="s">
        <v>128</v>
      </c>
      <c r="F105" s="1" t="s">
        <v>303</v>
      </c>
      <c r="K105" s="3">
        <v>30</v>
      </c>
      <c r="L105" s="8">
        <v>-2.2999999999999998</v>
      </c>
      <c r="M105" s="9">
        <v>0.2</v>
      </c>
      <c r="N105" s="8"/>
      <c r="O105" s="9"/>
      <c r="P105" s="8"/>
      <c r="Q105" s="9"/>
      <c r="R105" s="8"/>
      <c r="S105" s="9"/>
      <c r="T105" s="3" t="s">
        <v>225</v>
      </c>
      <c r="U105" s="1" t="s">
        <v>117</v>
      </c>
      <c r="V105" s="30" t="s">
        <v>186</v>
      </c>
    </row>
    <row r="106" spans="2:22">
      <c r="B106" s="5" t="s">
        <v>141</v>
      </c>
      <c r="C106" s="2" t="s">
        <v>89</v>
      </c>
      <c r="D106" s="1" t="s">
        <v>246</v>
      </c>
      <c r="E106" s="1" t="s">
        <v>128</v>
      </c>
      <c r="F106" s="1" t="s">
        <v>314</v>
      </c>
      <c r="K106" s="3">
        <v>30</v>
      </c>
      <c r="L106" s="8">
        <v>-2.9</v>
      </c>
      <c r="M106" s="9">
        <v>0.3</v>
      </c>
      <c r="N106" s="8"/>
      <c r="O106" s="9"/>
      <c r="P106" s="8"/>
      <c r="Q106" s="9"/>
      <c r="R106" s="8"/>
      <c r="S106" s="9"/>
      <c r="T106" s="3" t="s">
        <v>225</v>
      </c>
      <c r="U106" s="1" t="s">
        <v>117</v>
      </c>
      <c r="V106" s="30" t="s">
        <v>186</v>
      </c>
    </row>
    <row r="107" spans="2:22">
      <c r="B107" s="5" t="s">
        <v>141</v>
      </c>
      <c r="C107" s="2" t="s">
        <v>89</v>
      </c>
      <c r="D107" s="1" t="s">
        <v>246</v>
      </c>
      <c r="E107" s="1" t="s">
        <v>325</v>
      </c>
      <c r="H107" s="1" t="s">
        <v>268</v>
      </c>
      <c r="K107" s="3">
        <v>30</v>
      </c>
      <c r="L107" s="8">
        <v>-5.0999999999999996</v>
      </c>
      <c r="M107" s="9">
        <v>0.4</v>
      </c>
      <c r="N107" s="8"/>
      <c r="O107" s="9"/>
      <c r="P107" s="8"/>
      <c r="Q107" s="9"/>
      <c r="R107" s="8"/>
      <c r="S107" s="9"/>
      <c r="U107" s="1" t="s">
        <v>120</v>
      </c>
      <c r="V107" s="30" t="s">
        <v>185</v>
      </c>
    </row>
    <row r="108" spans="2:22" ht="15.6">
      <c r="B108" s="5" t="s">
        <v>141</v>
      </c>
      <c r="C108" s="6" t="s">
        <v>74</v>
      </c>
      <c r="D108" s="1" t="s">
        <v>246</v>
      </c>
      <c r="E108" s="1" t="s">
        <v>128</v>
      </c>
      <c r="F108" s="1" t="s">
        <v>43</v>
      </c>
      <c r="L108" s="8">
        <v>-3.7</v>
      </c>
      <c r="M108" s="9">
        <v>0.8</v>
      </c>
      <c r="N108" s="8"/>
      <c r="O108" s="9"/>
      <c r="P108" s="8"/>
      <c r="Q108" s="9"/>
      <c r="R108" s="8"/>
      <c r="S108" s="9"/>
      <c r="T108" s="3" t="s">
        <v>144</v>
      </c>
      <c r="U108" s="1" t="s">
        <v>1</v>
      </c>
      <c r="V108" s="23" t="s">
        <v>68</v>
      </c>
    </row>
    <row r="109" spans="2:22">
      <c r="B109" s="5" t="s">
        <v>141</v>
      </c>
      <c r="C109" s="6" t="s">
        <v>74</v>
      </c>
      <c r="D109" s="1" t="s">
        <v>246</v>
      </c>
      <c r="E109" s="1" t="s">
        <v>128</v>
      </c>
      <c r="F109" s="1" t="s">
        <v>265</v>
      </c>
      <c r="K109" s="3">
        <v>30</v>
      </c>
      <c r="L109" s="8">
        <v>-1.6</v>
      </c>
      <c r="M109" s="9">
        <v>0.3</v>
      </c>
      <c r="N109" s="8"/>
      <c r="O109" s="9"/>
      <c r="P109" s="8"/>
      <c r="Q109" s="9"/>
      <c r="R109" s="8"/>
      <c r="S109" s="9"/>
      <c r="T109" s="3" t="s">
        <v>145</v>
      </c>
      <c r="U109" s="1" t="s">
        <v>14</v>
      </c>
      <c r="V109" s="20" t="s">
        <v>195</v>
      </c>
    </row>
    <row r="110" spans="2:22">
      <c r="B110" s="5" t="s">
        <v>141</v>
      </c>
      <c r="C110" s="6" t="s">
        <v>74</v>
      </c>
      <c r="D110" s="1" t="s">
        <v>246</v>
      </c>
      <c r="E110" s="1" t="s">
        <v>128</v>
      </c>
      <c r="F110" s="1" t="s">
        <v>266</v>
      </c>
      <c r="K110" s="3">
        <v>30</v>
      </c>
      <c r="L110" s="8">
        <v>-1</v>
      </c>
      <c r="M110" s="9">
        <v>0.2</v>
      </c>
      <c r="N110" s="8"/>
      <c r="O110" s="9"/>
      <c r="P110" s="8"/>
      <c r="Q110" s="9"/>
      <c r="R110" s="8"/>
      <c r="S110" s="9"/>
      <c r="T110" s="3" t="s">
        <v>146</v>
      </c>
      <c r="U110" s="1" t="s">
        <v>14</v>
      </c>
      <c r="V110" s="20" t="s">
        <v>195</v>
      </c>
    </row>
    <row r="111" spans="2:22">
      <c r="B111" s="5" t="s">
        <v>141</v>
      </c>
      <c r="C111" s="6" t="s">
        <v>74</v>
      </c>
      <c r="D111" s="1" t="s">
        <v>246</v>
      </c>
      <c r="E111" s="1" t="s">
        <v>128</v>
      </c>
      <c r="F111" s="1" t="s">
        <v>265</v>
      </c>
      <c r="K111" s="3">
        <v>20</v>
      </c>
      <c r="L111" s="8">
        <v>-1.4</v>
      </c>
      <c r="M111" s="9">
        <v>0.6</v>
      </c>
      <c r="N111" s="8"/>
      <c r="O111" s="9"/>
      <c r="P111" s="8"/>
      <c r="Q111" s="9"/>
      <c r="R111" s="8"/>
      <c r="S111" s="9"/>
      <c r="U111" s="1" t="s">
        <v>14</v>
      </c>
      <c r="V111" s="20" t="s">
        <v>195</v>
      </c>
    </row>
    <row r="112" spans="2:22">
      <c r="B112" s="5" t="s">
        <v>141</v>
      </c>
      <c r="C112" s="6" t="s">
        <v>74</v>
      </c>
      <c r="D112" s="1" t="s">
        <v>246</v>
      </c>
      <c r="E112" s="1" t="s">
        <v>128</v>
      </c>
      <c r="F112" s="1" t="s">
        <v>265</v>
      </c>
      <c r="K112" s="3">
        <v>10</v>
      </c>
      <c r="L112" s="8">
        <v>-1.7</v>
      </c>
      <c r="M112" s="9">
        <v>0.6</v>
      </c>
      <c r="N112" s="8"/>
      <c r="O112" s="9"/>
      <c r="P112" s="8"/>
      <c r="Q112" s="9"/>
      <c r="R112" s="8"/>
      <c r="S112" s="9"/>
      <c r="U112" s="1" t="s">
        <v>14</v>
      </c>
      <c r="V112" s="20" t="s">
        <v>195</v>
      </c>
    </row>
    <row r="113" spans="2:22">
      <c r="B113" s="5" t="s">
        <v>141</v>
      </c>
      <c r="C113" s="6" t="s">
        <v>74</v>
      </c>
      <c r="D113" s="1" t="s">
        <v>246</v>
      </c>
      <c r="E113" s="1" t="s">
        <v>128</v>
      </c>
      <c r="F113" s="1" t="s">
        <v>313</v>
      </c>
      <c r="K113" s="3">
        <v>30</v>
      </c>
      <c r="L113" s="8">
        <v>-3</v>
      </c>
      <c r="M113" s="9">
        <v>0.3</v>
      </c>
      <c r="N113" s="8">
        <v>-1.8</v>
      </c>
      <c r="O113" s="9">
        <v>0.2</v>
      </c>
      <c r="P113" s="8"/>
      <c r="Q113" s="9"/>
      <c r="R113" s="8"/>
      <c r="S113" s="9"/>
      <c r="T113" s="3" t="s">
        <v>225</v>
      </c>
      <c r="U113" s="1" t="s">
        <v>117</v>
      </c>
      <c r="V113" s="30" t="s">
        <v>201</v>
      </c>
    </row>
    <row r="114" spans="2:22">
      <c r="B114" s="5" t="s">
        <v>141</v>
      </c>
      <c r="C114" s="6" t="s">
        <v>74</v>
      </c>
      <c r="D114" s="1" t="s">
        <v>246</v>
      </c>
      <c r="E114" s="1" t="s">
        <v>128</v>
      </c>
      <c r="F114" s="1" t="s">
        <v>303</v>
      </c>
      <c r="K114" s="3">
        <v>30</v>
      </c>
      <c r="L114" s="8">
        <v>-2.4</v>
      </c>
      <c r="M114" s="9">
        <v>0.2</v>
      </c>
      <c r="N114" s="8">
        <v>-1.4</v>
      </c>
      <c r="O114" s="9">
        <v>0.3</v>
      </c>
      <c r="P114" s="8"/>
      <c r="Q114" s="9"/>
      <c r="R114" s="8"/>
      <c r="S114" s="9"/>
      <c r="T114" s="3" t="s">
        <v>225</v>
      </c>
      <c r="U114" s="1" t="s">
        <v>117</v>
      </c>
      <c r="V114" s="30" t="s">
        <v>201</v>
      </c>
    </row>
    <row r="115" spans="2:22">
      <c r="B115" s="5" t="s">
        <v>141</v>
      </c>
      <c r="C115" s="6" t="s">
        <v>74</v>
      </c>
      <c r="D115" s="1" t="s">
        <v>246</v>
      </c>
      <c r="E115" s="1" t="s">
        <v>128</v>
      </c>
      <c r="F115" s="1" t="s">
        <v>314</v>
      </c>
      <c r="K115" s="3">
        <v>30</v>
      </c>
      <c r="L115" s="8">
        <v>-3</v>
      </c>
      <c r="M115" s="9">
        <v>0.4</v>
      </c>
      <c r="N115" s="8">
        <v>-1.4</v>
      </c>
      <c r="O115" s="9">
        <v>0.3</v>
      </c>
      <c r="P115" s="8"/>
      <c r="Q115" s="9"/>
      <c r="R115" s="8"/>
      <c r="S115" s="9"/>
      <c r="T115" s="3" t="s">
        <v>225</v>
      </c>
      <c r="U115" s="1" t="s">
        <v>117</v>
      </c>
      <c r="V115" s="30" t="s">
        <v>201</v>
      </c>
    </row>
    <row r="116" spans="2:22">
      <c r="B116" s="5" t="s">
        <v>141</v>
      </c>
      <c r="C116" s="6" t="s">
        <v>74</v>
      </c>
      <c r="D116" s="1" t="s">
        <v>246</v>
      </c>
      <c r="E116" s="1" t="s">
        <v>278</v>
      </c>
      <c r="J116" s="3" t="s">
        <v>346</v>
      </c>
      <c r="K116" s="3">
        <v>30</v>
      </c>
      <c r="L116" s="8">
        <v>-7.6</v>
      </c>
      <c r="M116" s="9">
        <v>0.4</v>
      </c>
      <c r="N116" s="8"/>
      <c r="O116" s="9"/>
      <c r="P116" s="8"/>
      <c r="Q116" s="9"/>
      <c r="R116" s="8"/>
      <c r="S116" s="9"/>
      <c r="U116" s="1" t="s">
        <v>120</v>
      </c>
      <c r="V116" s="30" t="s">
        <v>185</v>
      </c>
    </row>
    <row r="117" spans="2:22">
      <c r="B117" s="5" t="s">
        <v>141</v>
      </c>
      <c r="C117" s="6" t="s">
        <v>74</v>
      </c>
      <c r="D117" s="1" t="s">
        <v>246</v>
      </c>
      <c r="E117" s="1" t="s">
        <v>325</v>
      </c>
      <c r="H117" s="1" t="s">
        <v>268</v>
      </c>
      <c r="K117" s="3">
        <v>30</v>
      </c>
      <c r="L117" s="8">
        <v>-4.9000000000000004</v>
      </c>
      <c r="M117" s="9">
        <v>0.1</v>
      </c>
      <c r="N117" s="8"/>
      <c r="O117" s="9"/>
      <c r="P117" s="8"/>
      <c r="Q117" s="9"/>
      <c r="R117" s="8"/>
      <c r="S117" s="9"/>
      <c r="U117" s="1" t="s">
        <v>120</v>
      </c>
      <c r="V117" s="30" t="s">
        <v>185</v>
      </c>
    </row>
    <row r="118" spans="2:22">
      <c r="B118" s="5" t="s">
        <v>141</v>
      </c>
      <c r="C118" s="6" t="s">
        <v>74</v>
      </c>
      <c r="D118" s="1" t="s">
        <v>246</v>
      </c>
      <c r="E118" s="1" t="s">
        <v>325</v>
      </c>
      <c r="H118" s="1" t="s">
        <v>315</v>
      </c>
      <c r="K118" s="3">
        <v>25</v>
      </c>
      <c r="L118" s="8">
        <v>-4.7</v>
      </c>
      <c r="M118" s="9">
        <v>1.3</v>
      </c>
      <c r="N118" s="8"/>
      <c r="O118" s="9"/>
      <c r="P118" s="8"/>
      <c r="Q118" s="9"/>
      <c r="R118" s="8"/>
      <c r="S118" s="9"/>
      <c r="U118" s="1" t="s">
        <v>180</v>
      </c>
      <c r="V118" s="30" t="s">
        <v>188</v>
      </c>
    </row>
    <row r="119" spans="2:22">
      <c r="B119" s="5" t="s">
        <v>141</v>
      </c>
      <c r="C119" s="6" t="s">
        <v>74</v>
      </c>
      <c r="D119" s="1" t="s">
        <v>246</v>
      </c>
      <c r="E119" s="1" t="s">
        <v>380</v>
      </c>
      <c r="H119" s="1" t="s">
        <v>381</v>
      </c>
      <c r="L119" s="8">
        <v>-1.9</v>
      </c>
      <c r="M119" s="9">
        <v>0.2</v>
      </c>
      <c r="N119" s="8"/>
      <c r="O119" s="9"/>
      <c r="P119" s="8"/>
      <c r="Q119" s="9"/>
      <c r="R119" s="8"/>
      <c r="S119" s="9"/>
      <c r="U119" s="70" t="s">
        <v>382</v>
      </c>
      <c r="V119" s="19" t="s">
        <v>383</v>
      </c>
    </row>
    <row r="120" spans="2:22">
      <c r="B120" s="5" t="s">
        <v>141</v>
      </c>
      <c r="C120" s="2" t="s">
        <v>79</v>
      </c>
      <c r="D120" s="1" t="s">
        <v>247</v>
      </c>
      <c r="E120" s="1" t="s">
        <v>128</v>
      </c>
      <c r="F120" s="1" t="s">
        <v>131</v>
      </c>
      <c r="K120" s="3" t="s">
        <v>152</v>
      </c>
      <c r="L120" s="8">
        <v>-4.5999999999999996</v>
      </c>
      <c r="M120" s="9">
        <v>1.4</v>
      </c>
      <c r="N120" s="8"/>
      <c r="O120" s="9"/>
      <c r="P120" s="8"/>
      <c r="Q120" s="9"/>
      <c r="R120" s="8"/>
      <c r="S120" s="9"/>
      <c r="U120" s="1" t="s">
        <v>26</v>
      </c>
      <c r="V120" s="20" t="s">
        <v>197</v>
      </c>
    </row>
    <row r="121" spans="2:22">
      <c r="B121" s="5" t="s">
        <v>141</v>
      </c>
      <c r="C121" s="2" t="s">
        <v>79</v>
      </c>
      <c r="D121" s="1" t="s">
        <v>247</v>
      </c>
      <c r="E121" s="1" t="s">
        <v>128</v>
      </c>
      <c r="F121" s="1" t="s">
        <v>316</v>
      </c>
      <c r="H121" s="1" t="s">
        <v>281</v>
      </c>
      <c r="K121" s="3" t="s">
        <v>152</v>
      </c>
      <c r="L121" s="8">
        <v>-6.8</v>
      </c>
      <c r="M121" s="9">
        <v>2.2000000000000002</v>
      </c>
      <c r="N121" s="8"/>
      <c r="O121" s="9"/>
      <c r="P121" s="8"/>
      <c r="Q121" s="9"/>
      <c r="R121" s="8"/>
      <c r="S121" s="9"/>
      <c r="U121" s="1" t="s">
        <v>26</v>
      </c>
      <c r="V121" s="20" t="s">
        <v>197</v>
      </c>
    </row>
    <row r="122" spans="2:22">
      <c r="B122" s="5" t="s">
        <v>141</v>
      </c>
      <c r="C122" s="2" t="s">
        <v>79</v>
      </c>
      <c r="D122" s="1" t="s">
        <v>247</v>
      </c>
      <c r="E122" s="1" t="s">
        <v>325</v>
      </c>
      <c r="H122" s="1" t="s">
        <v>268</v>
      </c>
      <c r="K122" s="3" t="s">
        <v>152</v>
      </c>
      <c r="L122" s="8">
        <v>-4.0999999999999996</v>
      </c>
      <c r="M122" s="9">
        <v>0.8</v>
      </c>
      <c r="N122" s="8"/>
      <c r="O122" s="9"/>
      <c r="P122" s="8"/>
      <c r="Q122" s="9"/>
      <c r="R122" s="8"/>
      <c r="S122" s="9"/>
      <c r="U122" s="1" t="s">
        <v>26</v>
      </c>
      <c r="V122" s="20" t="s">
        <v>197</v>
      </c>
    </row>
    <row r="123" spans="2:22">
      <c r="B123" s="5" t="s">
        <v>141</v>
      </c>
      <c r="C123" s="2" t="s">
        <v>79</v>
      </c>
      <c r="D123" s="1" t="s">
        <v>247</v>
      </c>
      <c r="E123" s="1" t="s">
        <v>325</v>
      </c>
      <c r="H123" s="1" t="s">
        <v>150</v>
      </c>
      <c r="K123" s="3" t="s">
        <v>152</v>
      </c>
      <c r="L123" s="8">
        <v>-2.6</v>
      </c>
      <c r="M123" s="9">
        <v>0.4</v>
      </c>
      <c r="N123" s="8"/>
      <c r="O123" s="9"/>
      <c r="P123" s="8"/>
      <c r="Q123" s="9"/>
      <c r="R123" s="8"/>
      <c r="S123" s="9"/>
      <c r="U123" s="1" t="s">
        <v>26</v>
      </c>
      <c r="V123" s="20" t="s">
        <v>197</v>
      </c>
    </row>
    <row r="124" spans="2:22">
      <c r="B124" s="5" t="s">
        <v>141</v>
      </c>
      <c r="C124" s="2" t="s">
        <v>79</v>
      </c>
      <c r="D124" s="1" t="s">
        <v>247</v>
      </c>
      <c r="E124" s="1" t="s">
        <v>325</v>
      </c>
      <c r="H124" s="1" t="s">
        <v>285</v>
      </c>
      <c r="K124" s="3" t="s">
        <v>152</v>
      </c>
      <c r="L124" s="8">
        <v>-0.8</v>
      </c>
      <c r="M124" s="9">
        <v>0.4</v>
      </c>
      <c r="N124" s="8"/>
      <c r="O124" s="9"/>
      <c r="P124" s="8"/>
      <c r="Q124" s="9"/>
      <c r="R124" s="8"/>
      <c r="S124" s="9"/>
      <c r="U124" s="1" t="s">
        <v>26</v>
      </c>
      <c r="V124" s="20" t="s">
        <v>197</v>
      </c>
    </row>
    <row r="125" spans="2:22">
      <c r="B125" s="5" t="s">
        <v>141</v>
      </c>
      <c r="C125" s="2" t="s">
        <v>98</v>
      </c>
      <c r="D125" s="1" t="s">
        <v>248</v>
      </c>
      <c r="E125" s="1" t="s">
        <v>128</v>
      </c>
      <c r="L125" s="8"/>
      <c r="M125" s="9"/>
      <c r="N125" s="8">
        <v>-3</v>
      </c>
      <c r="O125" s="9"/>
      <c r="P125" s="8"/>
      <c r="Q125" s="9"/>
      <c r="R125" s="8"/>
      <c r="S125" s="9"/>
      <c r="T125" s="3" t="s">
        <v>97</v>
      </c>
      <c r="U125" s="1" t="s">
        <v>181</v>
      </c>
      <c r="V125" s="30" t="s">
        <v>187</v>
      </c>
    </row>
    <row r="126" spans="2:22" ht="35.4" customHeight="1">
      <c r="B126" s="5" t="s">
        <v>141</v>
      </c>
      <c r="C126" s="6" t="s">
        <v>90</v>
      </c>
      <c r="D126" s="1" t="s">
        <v>249</v>
      </c>
      <c r="E126" s="1" t="s">
        <v>128</v>
      </c>
      <c r="F126" s="1" t="s">
        <v>50</v>
      </c>
      <c r="K126" s="3">
        <v>30</v>
      </c>
      <c r="L126" s="8">
        <v>-3.4</v>
      </c>
      <c r="M126" s="9">
        <v>0.5</v>
      </c>
      <c r="N126" s="8"/>
      <c r="O126" s="9"/>
      <c r="P126" s="8"/>
      <c r="Q126" s="9"/>
      <c r="R126" s="8"/>
      <c r="S126" s="9"/>
      <c r="T126" s="45" t="s">
        <v>147</v>
      </c>
      <c r="U126" s="1" t="s">
        <v>51</v>
      </c>
      <c r="V126" s="20" t="s">
        <v>191</v>
      </c>
    </row>
    <row r="127" spans="2:22" ht="31.95" customHeight="1">
      <c r="B127" s="5" t="s">
        <v>141</v>
      </c>
      <c r="C127" s="6" t="s">
        <v>90</v>
      </c>
      <c r="D127" s="1" t="s">
        <v>249</v>
      </c>
      <c r="E127" s="1" t="s">
        <v>128</v>
      </c>
      <c r="F127" s="1" t="s">
        <v>52</v>
      </c>
      <c r="K127" s="3">
        <v>30</v>
      </c>
      <c r="L127" s="8">
        <v>-3.9</v>
      </c>
      <c r="M127" s="9">
        <v>0.6</v>
      </c>
      <c r="N127" s="8"/>
      <c r="O127" s="9"/>
      <c r="P127" s="8"/>
      <c r="Q127" s="9"/>
      <c r="R127" s="8"/>
      <c r="S127" s="9"/>
      <c r="T127" s="45" t="s">
        <v>147</v>
      </c>
      <c r="U127" s="1" t="s">
        <v>51</v>
      </c>
      <c r="V127" s="20" t="s">
        <v>191</v>
      </c>
    </row>
    <row r="128" spans="2:22" ht="31.95" customHeight="1">
      <c r="B128" s="5" t="s">
        <v>141</v>
      </c>
      <c r="C128" s="6" t="s">
        <v>90</v>
      </c>
      <c r="D128" s="1" t="s">
        <v>249</v>
      </c>
      <c r="E128" s="1" t="s">
        <v>128</v>
      </c>
      <c r="F128" s="1" t="s">
        <v>265</v>
      </c>
      <c r="K128" s="3">
        <v>30</v>
      </c>
      <c r="L128" s="8">
        <v>-1.5</v>
      </c>
      <c r="M128" s="9">
        <v>0.1</v>
      </c>
      <c r="P128" s="8"/>
      <c r="Q128" s="9"/>
      <c r="R128" s="8"/>
      <c r="S128" s="9"/>
      <c r="T128" s="45" t="s">
        <v>148</v>
      </c>
      <c r="U128" s="1" t="s">
        <v>14</v>
      </c>
      <c r="V128" s="20" t="s">
        <v>195</v>
      </c>
    </row>
    <row r="129" spans="2:22" ht="31.95" customHeight="1">
      <c r="B129" s="5" t="s">
        <v>141</v>
      </c>
      <c r="C129" s="6" t="s">
        <v>90</v>
      </c>
      <c r="D129" s="1" t="s">
        <v>249</v>
      </c>
      <c r="E129" s="1" t="s">
        <v>128</v>
      </c>
      <c r="F129" s="1" t="s">
        <v>266</v>
      </c>
      <c r="K129" s="3">
        <v>30</v>
      </c>
      <c r="L129" s="8">
        <v>-1.7</v>
      </c>
      <c r="M129" s="9">
        <v>0.2</v>
      </c>
      <c r="N129" s="8"/>
      <c r="O129" s="9"/>
      <c r="P129" s="8"/>
      <c r="Q129" s="9"/>
      <c r="R129" s="8"/>
      <c r="S129" s="9"/>
      <c r="T129" s="45" t="s">
        <v>148</v>
      </c>
      <c r="U129" s="1" t="s">
        <v>14</v>
      </c>
      <c r="V129" s="20" t="s">
        <v>195</v>
      </c>
    </row>
    <row r="130" spans="2:22" ht="31.95" customHeight="1">
      <c r="B130" s="5" t="s">
        <v>141</v>
      </c>
      <c r="C130" s="6" t="s">
        <v>90</v>
      </c>
      <c r="D130" s="1" t="s">
        <v>249</v>
      </c>
      <c r="E130" s="1" t="s">
        <v>128</v>
      </c>
      <c r="G130" s="1" t="s">
        <v>302</v>
      </c>
      <c r="H130" s="1" t="s">
        <v>280</v>
      </c>
      <c r="K130" s="3">
        <v>30</v>
      </c>
      <c r="L130" s="8">
        <v>-8.3000000000000007</v>
      </c>
      <c r="M130" s="9">
        <v>0.1</v>
      </c>
      <c r="N130" s="8"/>
      <c r="O130" s="9"/>
      <c r="P130" s="8"/>
      <c r="Q130" s="9"/>
      <c r="R130" s="8">
        <v>-160</v>
      </c>
      <c r="S130" s="9">
        <v>6</v>
      </c>
      <c r="T130" s="45" t="s">
        <v>224</v>
      </c>
      <c r="U130" s="5" t="s">
        <v>99</v>
      </c>
      <c r="V130" s="24" t="s">
        <v>209</v>
      </c>
    </row>
    <row r="131" spans="2:22" ht="19.95" customHeight="1">
      <c r="B131" s="5" t="s">
        <v>141</v>
      </c>
      <c r="C131" s="6" t="s">
        <v>90</v>
      </c>
      <c r="D131" s="1" t="s">
        <v>249</v>
      </c>
      <c r="E131" s="1" t="s">
        <v>128</v>
      </c>
      <c r="G131" s="1" t="s">
        <v>267</v>
      </c>
      <c r="K131" s="3">
        <v>30</v>
      </c>
      <c r="L131" s="8">
        <v>-8.1</v>
      </c>
      <c r="M131" s="9">
        <v>0.3</v>
      </c>
      <c r="N131" s="8"/>
      <c r="O131" s="9"/>
      <c r="P131" s="8"/>
      <c r="Q131" s="9"/>
      <c r="R131" s="8">
        <v>-122</v>
      </c>
      <c r="S131" s="9">
        <v>6</v>
      </c>
      <c r="T131" s="3" t="s">
        <v>111</v>
      </c>
      <c r="U131" s="5" t="s">
        <v>110</v>
      </c>
      <c r="V131" s="24" t="s">
        <v>210</v>
      </c>
    </row>
    <row r="132" spans="2:22" ht="19.95" customHeight="1">
      <c r="B132" s="5" t="s">
        <v>141</v>
      </c>
      <c r="C132" s="6" t="s">
        <v>90</v>
      </c>
      <c r="D132" s="1" t="s">
        <v>249</v>
      </c>
      <c r="E132" s="1" t="s">
        <v>128</v>
      </c>
      <c r="G132" s="1" t="s">
        <v>302</v>
      </c>
      <c r="K132" s="3">
        <v>30</v>
      </c>
      <c r="L132" s="8">
        <v>-8.3000000000000007</v>
      </c>
      <c r="M132" s="9">
        <v>0.2</v>
      </c>
      <c r="N132" s="8"/>
      <c r="O132" s="9"/>
      <c r="P132" s="8"/>
      <c r="Q132" s="9"/>
      <c r="R132" s="8">
        <v>-160</v>
      </c>
      <c r="S132" s="9">
        <v>6</v>
      </c>
      <c r="T132" s="3" t="s">
        <v>111</v>
      </c>
      <c r="U132" s="5" t="s">
        <v>110</v>
      </c>
      <c r="V132" s="24" t="s">
        <v>210</v>
      </c>
    </row>
    <row r="133" spans="2:22">
      <c r="B133" s="5" t="s">
        <v>141</v>
      </c>
      <c r="C133" s="6" t="s">
        <v>90</v>
      </c>
      <c r="D133" s="1" t="s">
        <v>249</v>
      </c>
      <c r="E133" s="1" t="s">
        <v>128</v>
      </c>
      <c r="F133" s="1" t="s">
        <v>313</v>
      </c>
      <c r="K133" s="3">
        <v>30</v>
      </c>
      <c r="L133" s="8">
        <v>-3.3</v>
      </c>
      <c r="M133" s="9">
        <v>0.4</v>
      </c>
      <c r="N133" s="8">
        <v>-1.2</v>
      </c>
      <c r="O133" s="9">
        <v>0.1</v>
      </c>
      <c r="P133" s="8"/>
      <c r="Q133" s="9"/>
      <c r="R133" s="8"/>
      <c r="S133" s="9"/>
      <c r="T133" s="3" t="s">
        <v>225</v>
      </c>
      <c r="U133" s="1" t="s">
        <v>117</v>
      </c>
      <c r="V133" s="30" t="s">
        <v>202</v>
      </c>
    </row>
    <row r="134" spans="2:22">
      <c r="B134" s="5" t="s">
        <v>141</v>
      </c>
      <c r="C134" s="6" t="s">
        <v>90</v>
      </c>
      <c r="D134" s="1" t="s">
        <v>249</v>
      </c>
      <c r="E134" s="1" t="s">
        <v>128</v>
      </c>
      <c r="F134" s="1" t="s">
        <v>303</v>
      </c>
      <c r="K134" s="3">
        <v>30</v>
      </c>
      <c r="L134" s="8">
        <v>-3.3</v>
      </c>
      <c r="M134" s="9">
        <v>0.3</v>
      </c>
      <c r="N134" s="8">
        <v>-1.3</v>
      </c>
      <c r="O134" s="9">
        <v>0.3</v>
      </c>
      <c r="P134" s="8"/>
      <c r="Q134" s="9"/>
      <c r="R134" s="8"/>
      <c r="S134" s="9"/>
      <c r="T134" s="3" t="s">
        <v>225</v>
      </c>
      <c r="U134" s="1" t="s">
        <v>117</v>
      </c>
      <c r="V134" s="30" t="s">
        <v>202</v>
      </c>
    </row>
    <row r="135" spans="2:22">
      <c r="B135" s="5" t="s">
        <v>141</v>
      </c>
      <c r="C135" s="6" t="s">
        <v>90</v>
      </c>
      <c r="D135" s="1" t="s">
        <v>249</v>
      </c>
      <c r="E135" s="1" t="s">
        <v>128</v>
      </c>
      <c r="F135" s="1" t="s">
        <v>317</v>
      </c>
      <c r="K135" s="3">
        <v>30</v>
      </c>
      <c r="L135" s="8">
        <v>-2.9</v>
      </c>
      <c r="M135" s="9">
        <v>0.4</v>
      </c>
      <c r="N135" s="8">
        <v>-1.1000000000000001</v>
      </c>
      <c r="O135" s="9">
        <v>0.2</v>
      </c>
      <c r="P135" s="8"/>
      <c r="Q135" s="9"/>
      <c r="R135" s="8"/>
      <c r="S135" s="9"/>
      <c r="T135" s="3" t="s">
        <v>225</v>
      </c>
      <c r="U135" s="1" t="s">
        <v>117</v>
      </c>
      <c r="V135" s="30" t="s">
        <v>202</v>
      </c>
    </row>
    <row r="136" spans="2:22">
      <c r="B136" s="5" t="s">
        <v>141</v>
      </c>
      <c r="C136" s="6" t="s">
        <v>90</v>
      </c>
      <c r="D136" s="1" t="s">
        <v>249</v>
      </c>
      <c r="E136" s="1" t="s">
        <v>278</v>
      </c>
      <c r="J136" s="3" t="s">
        <v>282</v>
      </c>
      <c r="K136" s="3">
        <v>30</v>
      </c>
      <c r="L136" s="8">
        <v>-7</v>
      </c>
      <c r="M136" s="9">
        <v>0.5</v>
      </c>
      <c r="N136" s="8">
        <v>-2</v>
      </c>
      <c r="O136" s="9">
        <v>0.2</v>
      </c>
      <c r="P136" s="8"/>
      <c r="Q136" s="9"/>
      <c r="R136" s="8">
        <v>-162</v>
      </c>
      <c r="S136" s="9">
        <v>26</v>
      </c>
      <c r="U136" s="1" t="s">
        <v>118</v>
      </c>
      <c r="V136" s="30" t="s">
        <v>119</v>
      </c>
    </row>
    <row r="137" spans="2:22" ht="19.95" customHeight="1">
      <c r="B137" s="1" t="s">
        <v>142</v>
      </c>
      <c r="C137" s="21" t="s">
        <v>96</v>
      </c>
      <c r="D137" s="1" t="s">
        <v>250</v>
      </c>
      <c r="E137" s="1" t="s">
        <v>128</v>
      </c>
      <c r="K137" s="3">
        <v>30</v>
      </c>
      <c r="L137" s="8">
        <v>-1.82</v>
      </c>
      <c r="M137" s="9" t="s">
        <v>4</v>
      </c>
      <c r="N137" s="8"/>
      <c r="O137" s="9"/>
      <c r="P137" s="8"/>
      <c r="Q137" s="9"/>
      <c r="R137" s="8"/>
      <c r="S137" s="9"/>
      <c r="U137" s="1" t="s">
        <v>10</v>
      </c>
      <c r="V137" s="20" t="s">
        <v>11</v>
      </c>
    </row>
    <row r="138" spans="2:22" ht="19.95" customHeight="1">
      <c r="B138" s="1" t="s">
        <v>142</v>
      </c>
      <c r="C138" s="21" t="s">
        <v>96</v>
      </c>
      <c r="D138" s="1" t="s">
        <v>250</v>
      </c>
      <c r="E138" s="1" t="s">
        <v>128</v>
      </c>
      <c r="K138" s="3">
        <v>30</v>
      </c>
      <c r="L138" s="8">
        <v>-1.87</v>
      </c>
      <c r="M138" s="9" t="s">
        <v>4</v>
      </c>
      <c r="N138" s="8"/>
      <c r="O138" s="9"/>
      <c r="P138" s="8"/>
      <c r="Q138" s="9"/>
      <c r="R138" s="8"/>
      <c r="S138" s="9"/>
      <c r="U138" s="1" t="s">
        <v>12</v>
      </c>
      <c r="V138" s="20" t="s">
        <v>13</v>
      </c>
    </row>
    <row r="139" spans="2:22" ht="19.95" customHeight="1">
      <c r="B139" s="1" t="s">
        <v>142</v>
      </c>
      <c r="C139" s="2" t="s">
        <v>80</v>
      </c>
      <c r="D139" s="1" t="s">
        <v>251</v>
      </c>
      <c r="E139" s="1" t="s">
        <v>128</v>
      </c>
      <c r="K139" s="3">
        <v>30</v>
      </c>
      <c r="L139" s="8">
        <v>-2</v>
      </c>
      <c r="M139" s="9" t="s">
        <v>4</v>
      </c>
      <c r="P139" s="8"/>
      <c r="Q139" s="9"/>
      <c r="R139" s="8"/>
      <c r="S139" s="9"/>
      <c r="U139" s="1" t="s">
        <v>10</v>
      </c>
      <c r="V139" s="20" t="s">
        <v>11</v>
      </c>
    </row>
    <row r="140" spans="2:22" ht="19.95" customHeight="1">
      <c r="B140" s="1" t="s">
        <v>142</v>
      </c>
      <c r="C140" s="2" t="s">
        <v>83</v>
      </c>
      <c r="D140" s="1" t="s">
        <v>252</v>
      </c>
      <c r="E140" s="1" t="s">
        <v>128</v>
      </c>
      <c r="K140" s="3">
        <v>30</v>
      </c>
      <c r="L140" s="8">
        <v>-1.88</v>
      </c>
      <c r="M140" s="9" t="s">
        <v>4</v>
      </c>
      <c r="N140" s="8"/>
      <c r="O140" s="9"/>
      <c r="P140" s="8"/>
      <c r="Q140" s="9"/>
      <c r="R140" s="8"/>
      <c r="S140" s="9"/>
      <c r="U140" s="1" t="s">
        <v>10</v>
      </c>
      <c r="V140" s="20" t="s">
        <v>11</v>
      </c>
    </row>
    <row r="141" spans="2:22" ht="18.75" customHeight="1">
      <c r="B141" s="1" t="s">
        <v>142</v>
      </c>
      <c r="C141" s="2" t="s">
        <v>95</v>
      </c>
      <c r="D141" s="1" t="s">
        <v>253</v>
      </c>
      <c r="E141" s="1" t="s">
        <v>128</v>
      </c>
      <c r="K141" s="3">
        <v>30</v>
      </c>
      <c r="L141" s="8">
        <v>-2.5299999999999998</v>
      </c>
      <c r="M141" s="9" t="s">
        <v>4</v>
      </c>
      <c r="N141" s="8"/>
      <c r="O141" s="9"/>
      <c r="P141" s="8"/>
      <c r="Q141" s="9"/>
      <c r="R141" s="8"/>
      <c r="S141" s="9"/>
      <c r="U141" s="1" t="s">
        <v>35</v>
      </c>
      <c r="V141" s="20" t="s">
        <v>207</v>
      </c>
    </row>
    <row r="142" spans="2:22" ht="16.95" customHeight="1">
      <c r="B142" s="1" t="s">
        <v>69</v>
      </c>
      <c r="C142" s="2" t="s">
        <v>158</v>
      </c>
      <c r="D142" s="1" t="s">
        <v>254</v>
      </c>
      <c r="E142" s="1" t="s">
        <v>128</v>
      </c>
      <c r="G142" s="1" t="s">
        <v>286</v>
      </c>
      <c r="K142" s="3">
        <v>30</v>
      </c>
      <c r="L142" s="8">
        <v>-1.9</v>
      </c>
      <c r="M142" s="9">
        <v>0.2</v>
      </c>
      <c r="N142" s="8"/>
      <c r="O142" s="9"/>
      <c r="P142" s="8">
        <v>4.3</v>
      </c>
      <c r="Q142" s="9">
        <v>0.4</v>
      </c>
      <c r="R142" s="8"/>
      <c r="S142" s="9"/>
      <c r="U142" s="1" t="s">
        <v>157</v>
      </c>
      <c r="V142" s="20" t="s">
        <v>204</v>
      </c>
    </row>
    <row r="143" spans="2:22" ht="16.95" customHeight="1">
      <c r="B143" s="1" t="s">
        <v>69</v>
      </c>
      <c r="C143" s="2" t="s">
        <v>158</v>
      </c>
      <c r="D143" s="1" t="s">
        <v>254</v>
      </c>
      <c r="E143" s="1" t="s">
        <v>278</v>
      </c>
      <c r="J143" s="3" t="s">
        <v>336</v>
      </c>
      <c r="K143" s="3">
        <v>60</v>
      </c>
      <c r="L143" s="8">
        <v>-2.4</v>
      </c>
      <c r="M143" s="9">
        <v>0.3</v>
      </c>
      <c r="N143" s="8"/>
      <c r="O143" s="9"/>
      <c r="P143" s="8">
        <v>3.6</v>
      </c>
      <c r="Q143" s="9">
        <v>0.4</v>
      </c>
      <c r="R143" s="8"/>
      <c r="S143" s="9"/>
      <c r="U143" s="1" t="s">
        <v>157</v>
      </c>
      <c r="V143" s="20" t="s">
        <v>204</v>
      </c>
    </row>
    <row r="144" spans="2:22" ht="16.95" customHeight="1">
      <c r="B144" s="1" t="s">
        <v>69</v>
      </c>
      <c r="C144" s="2" t="s">
        <v>15</v>
      </c>
      <c r="D144" s="1" t="s">
        <v>255</v>
      </c>
      <c r="E144" s="1" t="s">
        <v>128</v>
      </c>
      <c r="F144" s="1" t="s">
        <v>44</v>
      </c>
      <c r="K144" s="3">
        <v>30</v>
      </c>
      <c r="L144" s="8"/>
      <c r="M144" s="9"/>
      <c r="N144" s="8"/>
      <c r="O144" s="9"/>
      <c r="P144" s="8"/>
      <c r="Q144" s="9"/>
      <c r="R144" s="8"/>
      <c r="S144" s="9"/>
      <c r="T144" s="3" t="s">
        <v>40</v>
      </c>
      <c r="U144" s="1" t="s">
        <v>16</v>
      </c>
      <c r="V144" s="20" t="s">
        <v>17</v>
      </c>
    </row>
    <row r="145" spans="2:22" ht="16.95" customHeight="1">
      <c r="B145" s="1" t="s">
        <v>69</v>
      </c>
      <c r="C145" s="2" t="s">
        <v>15</v>
      </c>
      <c r="D145" s="1" t="s">
        <v>255</v>
      </c>
      <c r="E145" s="1" t="s">
        <v>128</v>
      </c>
      <c r="F145" s="1" t="s">
        <v>318</v>
      </c>
      <c r="K145" s="3">
        <v>30</v>
      </c>
      <c r="L145" s="8">
        <v>-2.4</v>
      </c>
      <c r="M145" s="9">
        <v>7.0000000000000007E-2</v>
      </c>
      <c r="N145" s="8"/>
      <c r="O145" s="9"/>
      <c r="P145" s="8">
        <v>1.3</v>
      </c>
      <c r="Q145" s="9">
        <v>0.13</v>
      </c>
      <c r="R145" s="8"/>
      <c r="S145" s="9"/>
      <c r="U145" s="1" t="s">
        <v>18</v>
      </c>
      <c r="V145" s="20" t="s">
        <v>19</v>
      </c>
    </row>
    <row r="146" spans="2:22" ht="16.95" customHeight="1">
      <c r="B146" s="1" t="s">
        <v>69</v>
      </c>
      <c r="C146" s="2" t="s">
        <v>15</v>
      </c>
      <c r="D146" s="1" t="s">
        <v>255</v>
      </c>
      <c r="E146" s="1" t="s">
        <v>128</v>
      </c>
      <c r="F146" s="1" t="s">
        <v>304</v>
      </c>
      <c r="K146" s="3">
        <v>30</v>
      </c>
      <c r="L146" s="8">
        <v>-1.4</v>
      </c>
      <c r="M146" s="9">
        <v>7.0000000000000007E-2</v>
      </c>
      <c r="N146" s="8"/>
      <c r="O146" s="9"/>
      <c r="P146" s="8">
        <v>2.5</v>
      </c>
      <c r="Q146" s="9">
        <v>0.5</v>
      </c>
      <c r="R146" s="8"/>
      <c r="S146" s="9"/>
      <c r="U146" s="1" t="s">
        <v>18</v>
      </c>
      <c r="V146" s="20" t="s">
        <v>19</v>
      </c>
    </row>
    <row r="147" spans="2:22" ht="16.95" customHeight="1">
      <c r="B147" s="1" t="s">
        <v>69</v>
      </c>
      <c r="C147" s="2" t="s">
        <v>15</v>
      </c>
      <c r="D147" s="1" t="s">
        <v>255</v>
      </c>
      <c r="E147" s="1" t="s">
        <v>128</v>
      </c>
      <c r="F147" s="1" t="s">
        <v>44</v>
      </c>
      <c r="L147" s="8">
        <v>-1.8</v>
      </c>
      <c r="M147" s="9">
        <v>0.3</v>
      </c>
      <c r="N147" s="8"/>
      <c r="O147" s="9"/>
      <c r="P147" s="8">
        <v>0.8</v>
      </c>
      <c r="Q147" s="9">
        <v>0.02</v>
      </c>
      <c r="R147" s="8"/>
      <c r="S147" s="9"/>
      <c r="U147" s="1" t="s">
        <v>20</v>
      </c>
      <c r="V147" s="20" t="s">
        <v>21</v>
      </c>
    </row>
    <row r="148" spans="2:22" ht="16.95" customHeight="1">
      <c r="B148" s="1" t="s">
        <v>69</v>
      </c>
      <c r="C148" s="2" t="s">
        <v>15</v>
      </c>
      <c r="D148" s="1" t="s">
        <v>255</v>
      </c>
      <c r="E148" s="1" t="s">
        <v>128</v>
      </c>
      <c r="F148" s="1" t="s">
        <v>151</v>
      </c>
      <c r="L148" s="8">
        <v>-5.4</v>
      </c>
      <c r="M148" s="9">
        <v>0.2</v>
      </c>
      <c r="N148" s="8"/>
      <c r="O148" s="9"/>
      <c r="P148" s="8">
        <v>2</v>
      </c>
      <c r="Q148" s="9">
        <v>0.05</v>
      </c>
      <c r="R148" s="8"/>
      <c r="S148" s="9"/>
      <c r="U148" s="1" t="s">
        <v>20</v>
      </c>
      <c r="V148" s="20" t="s">
        <v>21</v>
      </c>
    </row>
    <row r="149" spans="2:22" ht="16.95" customHeight="1">
      <c r="B149" s="1" t="s">
        <v>69</v>
      </c>
      <c r="C149" s="2" t="s">
        <v>15</v>
      </c>
      <c r="D149" s="1" t="s">
        <v>255</v>
      </c>
      <c r="E149" s="1" t="s">
        <v>278</v>
      </c>
      <c r="F149" s="1" t="s">
        <v>278</v>
      </c>
      <c r="J149" s="3" t="s">
        <v>345</v>
      </c>
      <c r="K149" s="3" t="s">
        <v>42</v>
      </c>
      <c r="L149" s="8">
        <v>-6.1</v>
      </c>
      <c r="M149" s="9">
        <v>0.8</v>
      </c>
      <c r="N149" s="8"/>
      <c r="O149" s="9"/>
      <c r="P149" s="8">
        <v>1.3</v>
      </c>
      <c r="Q149" s="9">
        <v>0.6</v>
      </c>
      <c r="R149" s="8"/>
      <c r="S149" s="9"/>
      <c r="U149" s="1" t="s">
        <v>8</v>
      </c>
      <c r="V149" s="19" t="s">
        <v>182</v>
      </c>
    </row>
    <row r="150" spans="2:22" ht="16.95" customHeight="1">
      <c r="B150" s="1" t="s">
        <v>69</v>
      </c>
      <c r="C150" s="2" t="s">
        <v>15</v>
      </c>
      <c r="D150" s="1" t="s">
        <v>255</v>
      </c>
      <c r="E150" s="1" t="s">
        <v>278</v>
      </c>
      <c r="F150" s="1" t="s">
        <v>278</v>
      </c>
      <c r="J150" s="3" t="s">
        <v>282</v>
      </c>
      <c r="K150" s="3" t="s">
        <v>42</v>
      </c>
      <c r="L150" s="8">
        <v>-5.6</v>
      </c>
      <c r="M150" s="9">
        <v>0.8</v>
      </c>
      <c r="N150" s="8"/>
      <c r="O150" s="9"/>
      <c r="P150" s="8">
        <v>-0.8</v>
      </c>
      <c r="Q150" s="9">
        <v>0.5</v>
      </c>
      <c r="R150" s="8"/>
      <c r="S150" s="9"/>
      <c r="U150" s="1" t="s">
        <v>8</v>
      </c>
      <c r="V150" s="19" t="s">
        <v>182</v>
      </c>
    </row>
    <row r="151" spans="2:22" ht="16.95" customHeight="1">
      <c r="B151" s="1" t="s">
        <v>69</v>
      </c>
      <c r="C151" s="2" t="s">
        <v>15</v>
      </c>
      <c r="D151" s="1" t="s">
        <v>255</v>
      </c>
      <c r="E151" s="1" t="s">
        <v>325</v>
      </c>
      <c r="H151" s="1" t="s">
        <v>133</v>
      </c>
      <c r="K151" s="3">
        <v>21</v>
      </c>
      <c r="L151" s="8">
        <v>-4.5999999999999996</v>
      </c>
      <c r="M151" s="9">
        <v>0.6</v>
      </c>
      <c r="N151" s="8"/>
      <c r="O151" s="9"/>
      <c r="P151" s="8"/>
      <c r="Q151" s="9"/>
      <c r="R151" s="8"/>
      <c r="S151" s="9"/>
      <c r="T151" s="3" t="s">
        <v>70</v>
      </c>
      <c r="U151" s="1" t="s">
        <v>22</v>
      </c>
      <c r="V151" s="20" t="s">
        <v>198</v>
      </c>
    </row>
    <row r="152" spans="2:22" ht="16.95" customHeight="1">
      <c r="B152" s="1" t="s">
        <v>69</v>
      </c>
      <c r="C152" s="2" t="s">
        <v>15</v>
      </c>
      <c r="D152" s="1" t="s">
        <v>255</v>
      </c>
      <c r="E152" s="1" t="s">
        <v>128</v>
      </c>
      <c r="F152" s="1" t="s">
        <v>45</v>
      </c>
      <c r="L152" s="8">
        <v>-3.8</v>
      </c>
      <c r="M152" s="9">
        <v>0.2</v>
      </c>
      <c r="N152" s="8"/>
      <c r="O152" s="9"/>
      <c r="P152" s="8">
        <v>-1.5</v>
      </c>
      <c r="Q152" s="9">
        <v>0.3</v>
      </c>
      <c r="R152" s="8"/>
      <c r="S152" s="9"/>
      <c r="T152" s="3" t="s">
        <v>137</v>
      </c>
      <c r="U152" s="1" t="s">
        <v>22</v>
      </c>
      <c r="V152" s="20" t="s">
        <v>198</v>
      </c>
    </row>
    <row r="153" spans="2:22" ht="16.95" customHeight="1">
      <c r="B153" s="1" t="s">
        <v>69</v>
      </c>
      <c r="C153" s="2" t="s">
        <v>15</v>
      </c>
      <c r="D153" s="1" t="s">
        <v>255</v>
      </c>
      <c r="E153" s="1" t="s">
        <v>128</v>
      </c>
      <c r="F153" s="1" t="s">
        <v>344</v>
      </c>
      <c r="K153" s="3">
        <v>21</v>
      </c>
      <c r="L153" s="8">
        <v>-4</v>
      </c>
      <c r="M153" s="9">
        <v>0.2</v>
      </c>
      <c r="N153" s="8"/>
      <c r="O153" s="9"/>
      <c r="P153" s="8">
        <v>-1.4</v>
      </c>
      <c r="Q153" s="9">
        <v>0.3</v>
      </c>
      <c r="R153" s="8"/>
      <c r="S153" s="9"/>
      <c r="U153" s="1" t="s">
        <v>153</v>
      </c>
      <c r="V153" s="20" t="s">
        <v>154</v>
      </c>
    </row>
    <row r="154" spans="2:22" ht="19.95" customHeight="1">
      <c r="B154" s="1" t="s">
        <v>69</v>
      </c>
      <c r="C154" s="2" t="s">
        <v>15</v>
      </c>
      <c r="D154" s="1" t="s">
        <v>255</v>
      </c>
      <c r="E154" s="1" t="s">
        <v>295</v>
      </c>
      <c r="G154" s="44"/>
      <c r="H154" s="44" t="s">
        <v>343</v>
      </c>
      <c r="I154" s="44"/>
      <c r="J154" s="45"/>
      <c r="K154" s="3">
        <v>25</v>
      </c>
      <c r="L154" s="8">
        <v>-1.7</v>
      </c>
      <c r="M154" s="9">
        <v>0.1</v>
      </c>
      <c r="N154" s="8"/>
      <c r="O154" s="9"/>
      <c r="P154" s="8">
        <v>-0.7</v>
      </c>
      <c r="Q154" s="9"/>
      <c r="R154" s="8">
        <v>-51.2</v>
      </c>
      <c r="S154" s="9">
        <v>2.5</v>
      </c>
      <c r="U154" s="1" t="s">
        <v>121</v>
      </c>
      <c r="V154" s="20" t="s">
        <v>203</v>
      </c>
    </row>
    <row r="155" spans="2:22" ht="16.95" customHeight="1">
      <c r="B155" s="1" t="s">
        <v>69</v>
      </c>
      <c r="C155" s="2" t="s">
        <v>15</v>
      </c>
      <c r="D155" s="1" t="s">
        <v>255</v>
      </c>
      <c r="E155" s="1" t="s">
        <v>295</v>
      </c>
      <c r="G155" s="31"/>
      <c r="H155" s="1" t="s">
        <v>319</v>
      </c>
      <c r="I155" s="31"/>
      <c r="J155" s="45"/>
      <c r="K155" s="3">
        <v>25</v>
      </c>
      <c r="L155" s="8">
        <v>-0.5</v>
      </c>
      <c r="M155" s="9">
        <v>0.2</v>
      </c>
      <c r="N155" s="8"/>
      <c r="O155" s="9"/>
      <c r="P155" s="8">
        <v>-0.3</v>
      </c>
      <c r="Q155" s="9"/>
      <c r="R155" s="8">
        <v>-25.3</v>
      </c>
      <c r="S155" s="9">
        <v>1.7</v>
      </c>
      <c r="U155" s="1" t="s">
        <v>121</v>
      </c>
      <c r="V155" s="20" t="s">
        <v>203</v>
      </c>
    </row>
    <row r="156" spans="2:22" ht="16.95" customHeight="1">
      <c r="B156" s="1" t="s">
        <v>69</v>
      </c>
      <c r="C156" s="2" t="s">
        <v>15</v>
      </c>
      <c r="D156" s="1" t="s">
        <v>255</v>
      </c>
      <c r="E156" s="1" t="s">
        <v>295</v>
      </c>
      <c r="H156" s="1" t="s">
        <v>342</v>
      </c>
      <c r="K156" s="3">
        <v>25</v>
      </c>
      <c r="L156" s="8">
        <v>4.5999999999999996</v>
      </c>
      <c r="M156" s="9">
        <v>0.3</v>
      </c>
      <c r="N156" s="8"/>
      <c r="O156" s="9"/>
      <c r="P156" s="8">
        <v>4.9000000000000004</v>
      </c>
      <c r="Q156" s="9">
        <v>0.2</v>
      </c>
      <c r="R156" s="8"/>
      <c r="S156" s="9"/>
      <c r="U156" s="1" t="s">
        <v>121</v>
      </c>
      <c r="V156" s="20" t="s">
        <v>203</v>
      </c>
    </row>
    <row r="157" spans="2:22" ht="16.95" customHeight="1">
      <c r="B157" s="1" t="s">
        <v>69</v>
      </c>
      <c r="C157" s="2" t="s">
        <v>15</v>
      </c>
      <c r="D157" s="1" t="s">
        <v>255</v>
      </c>
      <c r="E157" s="1" t="s">
        <v>278</v>
      </c>
      <c r="J157" s="3">
        <v>12</v>
      </c>
      <c r="K157" s="3">
        <v>20</v>
      </c>
      <c r="L157" s="8">
        <v>-5.6</v>
      </c>
      <c r="M157" s="9">
        <v>0.1</v>
      </c>
      <c r="N157" s="8"/>
      <c r="O157" s="9"/>
      <c r="P157" s="8">
        <v>-1.2</v>
      </c>
      <c r="Q157" s="9">
        <v>0.1</v>
      </c>
      <c r="R157" s="8"/>
      <c r="S157" s="9"/>
      <c r="U157" s="1" t="s">
        <v>23</v>
      </c>
      <c r="V157" s="20" t="s">
        <v>192</v>
      </c>
    </row>
    <row r="158" spans="2:22" ht="16.95" customHeight="1">
      <c r="B158" s="1" t="s">
        <v>69</v>
      </c>
      <c r="C158" s="2" t="s">
        <v>15</v>
      </c>
      <c r="D158" s="1" t="s">
        <v>255</v>
      </c>
      <c r="E158" s="1" t="s">
        <v>325</v>
      </c>
      <c r="H158" s="1" t="s">
        <v>305</v>
      </c>
      <c r="K158" s="3">
        <v>21</v>
      </c>
      <c r="L158" s="8">
        <v>-4.5999999999999996</v>
      </c>
      <c r="M158" s="9">
        <v>0.6</v>
      </c>
      <c r="N158" s="8"/>
      <c r="O158" s="9"/>
      <c r="P158" s="8">
        <v>-0.3</v>
      </c>
      <c r="Q158" s="9">
        <v>0.2</v>
      </c>
      <c r="R158" s="8"/>
      <c r="S158" s="9"/>
      <c r="U158" s="1" t="s">
        <v>153</v>
      </c>
      <c r="V158" s="20" t="s">
        <v>189</v>
      </c>
    </row>
    <row r="159" spans="2:22" ht="16.95" customHeight="1">
      <c r="B159" s="1" t="s">
        <v>69</v>
      </c>
      <c r="C159" s="2" t="s">
        <v>15</v>
      </c>
      <c r="D159" s="1" t="s">
        <v>255</v>
      </c>
      <c r="E159" s="1" t="s">
        <v>325</v>
      </c>
      <c r="H159" s="1" t="s">
        <v>306</v>
      </c>
      <c r="K159" s="3">
        <v>60</v>
      </c>
      <c r="L159" s="8">
        <v>-2.4</v>
      </c>
      <c r="M159" s="9">
        <v>0.2</v>
      </c>
      <c r="N159" s="8"/>
      <c r="O159" s="9"/>
      <c r="P159" s="8">
        <v>-1.9</v>
      </c>
      <c r="Q159" s="9">
        <v>0.4</v>
      </c>
      <c r="R159" s="8"/>
      <c r="S159" s="9"/>
      <c r="U159" s="1" t="s">
        <v>153</v>
      </c>
      <c r="V159" s="20" t="s">
        <v>189</v>
      </c>
    </row>
    <row r="160" spans="2:22" ht="16.95" customHeight="1">
      <c r="B160" s="1" t="s">
        <v>69</v>
      </c>
      <c r="C160" s="2" t="s">
        <v>15</v>
      </c>
      <c r="D160" s="1" t="s">
        <v>255</v>
      </c>
      <c r="E160" s="1" t="s">
        <v>128</v>
      </c>
      <c r="F160" s="1" t="s">
        <v>287</v>
      </c>
      <c r="K160" s="3">
        <v>30</v>
      </c>
      <c r="L160" s="8">
        <v>-5.4</v>
      </c>
      <c r="M160" s="9">
        <v>0.6</v>
      </c>
      <c r="N160" s="8"/>
      <c r="O160" s="9"/>
      <c r="P160" s="8">
        <v>3.3</v>
      </c>
      <c r="Q160" s="9">
        <v>0.4</v>
      </c>
      <c r="R160" s="8"/>
      <c r="S160" s="9"/>
      <c r="T160" s="3" t="s">
        <v>159</v>
      </c>
      <c r="U160" s="1" t="s">
        <v>157</v>
      </c>
      <c r="V160" s="20" t="s">
        <v>204</v>
      </c>
    </row>
    <row r="161" spans="2:22" ht="16.95" customHeight="1">
      <c r="B161" s="1" t="s">
        <v>69</v>
      </c>
      <c r="C161" s="2" t="s">
        <v>15</v>
      </c>
      <c r="D161" s="1" t="s">
        <v>255</v>
      </c>
      <c r="E161" s="1" t="s">
        <v>128</v>
      </c>
      <c r="G161" s="1" t="s">
        <v>341</v>
      </c>
      <c r="K161" s="3">
        <v>30</v>
      </c>
      <c r="L161" s="8">
        <v>-5</v>
      </c>
      <c r="M161" s="9">
        <v>0.2</v>
      </c>
      <c r="N161" s="8"/>
      <c r="O161" s="9"/>
      <c r="P161" s="8">
        <v>2.5</v>
      </c>
      <c r="Q161" s="9">
        <v>0.1</v>
      </c>
      <c r="R161" s="8"/>
      <c r="S161" s="9"/>
      <c r="T161" s="3" t="s">
        <v>159</v>
      </c>
      <c r="U161" s="1" t="s">
        <v>157</v>
      </c>
      <c r="V161" s="20" t="s">
        <v>204</v>
      </c>
    </row>
    <row r="162" spans="2:22" ht="16.95" customHeight="1">
      <c r="B162" s="1" t="s">
        <v>69</v>
      </c>
      <c r="C162" s="2" t="s">
        <v>15</v>
      </c>
      <c r="D162" s="1" t="s">
        <v>255</v>
      </c>
      <c r="E162" s="1" t="s">
        <v>128</v>
      </c>
      <c r="G162" s="1" t="s">
        <v>288</v>
      </c>
      <c r="K162" s="3">
        <v>30</v>
      </c>
      <c r="L162" s="8">
        <v>-4.0999999999999996</v>
      </c>
      <c r="M162" s="9">
        <v>0.5</v>
      </c>
      <c r="N162" s="8"/>
      <c r="O162" s="9"/>
      <c r="P162" s="8">
        <v>2.1</v>
      </c>
      <c r="Q162" s="9">
        <v>0.3</v>
      </c>
      <c r="R162" s="8"/>
      <c r="S162" s="9"/>
      <c r="T162" s="3" t="s">
        <v>159</v>
      </c>
      <c r="U162" s="1" t="s">
        <v>157</v>
      </c>
      <c r="V162" s="20" t="s">
        <v>204</v>
      </c>
    </row>
    <row r="163" spans="2:22" ht="16.95" customHeight="1">
      <c r="B163" s="1" t="s">
        <v>69</v>
      </c>
      <c r="C163" s="2" t="s">
        <v>15</v>
      </c>
      <c r="D163" s="1" t="s">
        <v>255</v>
      </c>
      <c r="E163" s="1" t="s">
        <v>278</v>
      </c>
      <c r="J163" s="3" t="s">
        <v>336</v>
      </c>
      <c r="K163" s="3">
        <v>60</v>
      </c>
      <c r="L163" s="8">
        <v>-4.8</v>
      </c>
      <c r="M163" s="9">
        <v>0.4</v>
      </c>
      <c r="N163" s="8"/>
      <c r="O163" s="9"/>
      <c r="P163" s="8">
        <v>2.5</v>
      </c>
      <c r="Q163" s="9">
        <v>0.2</v>
      </c>
      <c r="R163" s="8"/>
      <c r="S163" s="9"/>
      <c r="T163" s="3" t="s">
        <v>159</v>
      </c>
      <c r="U163" s="1" t="s">
        <v>157</v>
      </c>
      <c r="V163" s="20" t="s">
        <v>204</v>
      </c>
    </row>
    <row r="164" spans="2:22" ht="16.95" customHeight="1">
      <c r="B164" s="1" t="s">
        <v>69</v>
      </c>
      <c r="C164" s="2" t="s">
        <v>15</v>
      </c>
      <c r="D164" s="1" t="s">
        <v>255</v>
      </c>
      <c r="E164" s="1" t="s">
        <v>295</v>
      </c>
      <c r="H164" s="1" t="s">
        <v>284</v>
      </c>
      <c r="L164" s="8">
        <v>2.7</v>
      </c>
      <c r="M164" s="9">
        <v>0.3</v>
      </c>
      <c r="N164" s="8"/>
      <c r="O164" s="9"/>
      <c r="P164" s="8">
        <v>2.4</v>
      </c>
      <c r="Q164" s="9">
        <v>0.3</v>
      </c>
      <c r="R164" s="8"/>
      <c r="S164" s="9"/>
      <c r="U164" s="1" t="s">
        <v>177</v>
      </c>
      <c r="V164" s="19" t="s">
        <v>184</v>
      </c>
    </row>
    <row r="165" spans="2:22" ht="16.95" customHeight="1">
      <c r="B165" s="1" t="s">
        <v>69</v>
      </c>
      <c r="C165" s="2" t="s">
        <v>15</v>
      </c>
      <c r="D165" s="1" t="s">
        <v>255</v>
      </c>
      <c r="E165" s="1" t="s">
        <v>295</v>
      </c>
      <c r="H165" s="1" t="s">
        <v>274</v>
      </c>
      <c r="L165" s="8">
        <v>0</v>
      </c>
      <c r="M165" s="9"/>
      <c r="N165" s="8"/>
      <c r="O165" s="9"/>
      <c r="P165" s="8">
        <v>0</v>
      </c>
      <c r="Q165" s="9"/>
      <c r="R165" s="8"/>
      <c r="S165" s="9"/>
      <c r="U165" s="1" t="s">
        <v>177</v>
      </c>
      <c r="V165" s="19" t="s">
        <v>184</v>
      </c>
    </row>
    <row r="166" spans="2:22" ht="16.95" customHeight="1">
      <c r="B166" s="1" t="s">
        <v>69</v>
      </c>
      <c r="C166" s="2" t="s">
        <v>15</v>
      </c>
      <c r="D166" s="1" t="s">
        <v>255</v>
      </c>
      <c r="E166" s="1" t="s">
        <v>278</v>
      </c>
      <c r="J166" s="3">
        <v>3</v>
      </c>
      <c r="K166" s="3">
        <v>25</v>
      </c>
      <c r="L166" s="8">
        <v>-4.7</v>
      </c>
      <c r="M166" s="9">
        <v>0.3</v>
      </c>
      <c r="N166" s="8">
        <v>-0.54</v>
      </c>
      <c r="O166" s="9">
        <v>0.11</v>
      </c>
      <c r="P166" s="8">
        <v>2.7</v>
      </c>
      <c r="Q166" s="9">
        <v>0.4</v>
      </c>
      <c r="R166" s="8"/>
      <c r="S166" s="9"/>
      <c r="U166" s="1" t="s">
        <v>178</v>
      </c>
      <c r="V166" s="19" t="s">
        <v>183</v>
      </c>
    </row>
    <row r="167" spans="2:22" ht="16.95" customHeight="1">
      <c r="B167" s="1" t="s">
        <v>69</v>
      </c>
      <c r="C167" s="2" t="s">
        <v>15</v>
      </c>
      <c r="D167" s="1" t="s">
        <v>255</v>
      </c>
      <c r="E167" s="1" t="s">
        <v>278</v>
      </c>
      <c r="J167" s="3">
        <v>12</v>
      </c>
      <c r="K167" s="3">
        <v>25</v>
      </c>
      <c r="L167" s="8">
        <v>-4</v>
      </c>
      <c r="M167" s="9">
        <v>3.3</v>
      </c>
      <c r="N167" s="8">
        <v>-0.59</v>
      </c>
      <c r="O167" s="9">
        <v>0.22</v>
      </c>
      <c r="P167" s="8">
        <v>-1.3</v>
      </c>
      <c r="Q167" s="9">
        <v>1.1000000000000001</v>
      </c>
      <c r="R167" s="8"/>
      <c r="S167" s="9"/>
      <c r="U167" s="1" t="s">
        <v>178</v>
      </c>
      <c r="V167" s="19" t="s">
        <v>183</v>
      </c>
    </row>
    <row r="168" spans="2:22" ht="16.95" customHeight="1">
      <c r="B168" s="1" t="s">
        <v>69</v>
      </c>
      <c r="C168" s="2" t="s">
        <v>155</v>
      </c>
      <c r="D168" s="1" t="s">
        <v>256</v>
      </c>
      <c r="E168" s="1" t="s">
        <v>128</v>
      </c>
      <c r="F168" s="1" t="s">
        <v>45</v>
      </c>
      <c r="H168" s="1" t="s">
        <v>337</v>
      </c>
      <c r="K168" s="3">
        <v>21</v>
      </c>
      <c r="L168" s="8">
        <v>-4.0999999999999996</v>
      </c>
      <c r="M168" s="9">
        <v>0.1</v>
      </c>
      <c r="N168" s="8"/>
      <c r="O168" s="9"/>
      <c r="P168" s="8">
        <v>-1.9</v>
      </c>
      <c r="Q168" s="9">
        <v>0.3</v>
      </c>
      <c r="R168" s="8"/>
      <c r="S168" s="9"/>
      <c r="U168" s="1" t="s">
        <v>160</v>
      </c>
      <c r="V168" s="20" t="s">
        <v>189</v>
      </c>
    </row>
    <row r="169" spans="2:22" ht="16.95" customHeight="1">
      <c r="B169" s="1" t="s">
        <v>69</v>
      </c>
      <c r="C169" s="2" t="s">
        <v>155</v>
      </c>
      <c r="D169" s="1" t="s">
        <v>256</v>
      </c>
      <c r="E169" s="1" t="s">
        <v>325</v>
      </c>
      <c r="K169" s="3">
        <v>21</v>
      </c>
      <c r="L169" s="8">
        <v>-4.4000000000000004</v>
      </c>
      <c r="M169" s="9">
        <v>0.5</v>
      </c>
      <c r="N169" s="8"/>
      <c r="O169" s="9"/>
      <c r="P169" s="8">
        <v>-0.1</v>
      </c>
      <c r="Q169" s="9">
        <v>0.2</v>
      </c>
      <c r="R169" s="8"/>
      <c r="S169" s="9"/>
      <c r="U169" s="1" t="s">
        <v>160</v>
      </c>
      <c r="V169" s="20" t="s">
        <v>189</v>
      </c>
    </row>
    <row r="170" spans="2:22" ht="16.95" customHeight="1">
      <c r="B170" s="1" t="s">
        <v>69</v>
      </c>
      <c r="C170" s="2" t="s">
        <v>359</v>
      </c>
      <c r="D170" s="1" t="s">
        <v>360</v>
      </c>
      <c r="E170" s="1" t="s">
        <v>361</v>
      </c>
      <c r="L170" s="8">
        <v>-3.4</v>
      </c>
      <c r="M170" s="9">
        <v>0.3</v>
      </c>
      <c r="N170" s="8"/>
      <c r="O170" s="9"/>
      <c r="P170" s="8">
        <v>3.4</v>
      </c>
      <c r="Q170" s="9">
        <v>0.2</v>
      </c>
      <c r="R170" s="8"/>
      <c r="S170" s="9"/>
      <c r="U170" s="70" t="s">
        <v>367</v>
      </c>
      <c r="V170" s="43" t="s">
        <v>368</v>
      </c>
    </row>
    <row r="171" spans="2:22" ht="16.95" customHeight="1">
      <c r="B171" s="1" t="s">
        <v>69</v>
      </c>
      <c r="C171" s="2" t="s">
        <v>359</v>
      </c>
      <c r="D171" s="1" t="s">
        <v>360</v>
      </c>
      <c r="E171" s="1" t="s">
        <v>369</v>
      </c>
      <c r="L171" s="8">
        <v>0</v>
      </c>
      <c r="M171" s="9"/>
      <c r="N171" s="8"/>
      <c r="O171" s="9"/>
      <c r="P171" s="8">
        <v>0</v>
      </c>
      <c r="Q171" s="9"/>
      <c r="R171" s="8"/>
      <c r="S171" s="9"/>
      <c r="U171" s="70" t="s">
        <v>367</v>
      </c>
      <c r="V171" s="43" t="s">
        <v>368</v>
      </c>
    </row>
    <row r="172" spans="2:22" ht="16.95" customHeight="1">
      <c r="B172" s="1" t="s">
        <v>69</v>
      </c>
      <c r="C172" s="2" t="s">
        <v>359</v>
      </c>
      <c r="D172" s="1" t="s">
        <v>360</v>
      </c>
      <c r="E172" s="1" t="s">
        <v>362</v>
      </c>
      <c r="L172" s="8">
        <v>-1.3</v>
      </c>
      <c r="M172" s="9">
        <v>0.2</v>
      </c>
      <c r="N172" s="8"/>
      <c r="O172" s="9"/>
      <c r="P172" s="8">
        <v>-0.4</v>
      </c>
      <c r="Q172" s="9">
        <v>0.3</v>
      </c>
      <c r="R172" s="8"/>
      <c r="S172" s="9"/>
      <c r="U172" s="70" t="s">
        <v>367</v>
      </c>
      <c r="V172" s="43" t="s">
        <v>368</v>
      </c>
    </row>
    <row r="173" spans="2:22" ht="16.95" customHeight="1">
      <c r="B173" s="1" t="s">
        <v>69</v>
      </c>
      <c r="C173" s="2" t="s">
        <v>359</v>
      </c>
      <c r="D173" s="1" t="s">
        <v>360</v>
      </c>
      <c r="E173" s="1" t="s">
        <v>363</v>
      </c>
      <c r="L173" s="8">
        <v>0.8</v>
      </c>
      <c r="M173" s="9">
        <v>0.1</v>
      </c>
      <c r="N173" s="8"/>
      <c r="O173" s="9"/>
      <c r="P173" s="8">
        <v>2.2000000000000002</v>
      </c>
      <c r="Q173" s="9">
        <v>0.3</v>
      </c>
      <c r="R173" s="8"/>
      <c r="S173" s="9"/>
      <c r="U173" s="70" t="s">
        <v>367</v>
      </c>
      <c r="V173" s="43" t="s">
        <v>368</v>
      </c>
    </row>
    <row r="174" spans="2:22" ht="16.95" customHeight="1">
      <c r="B174" s="1" t="s">
        <v>69</v>
      </c>
      <c r="C174" s="2" t="s">
        <v>359</v>
      </c>
      <c r="D174" s="1" t="s">
        <v>360</v>
      </c>
      <c r="E174" s="1" t="s">
        <v>364</v>
      </c>
      <c r="L174" s="8">
        <v>-0.6</v>
      </c>
      <c r="M174" s="9">
        <v>0.2</v>
      </c>
      <c r="N174" s="8"/>
      <c r="O174" s="9"/>
      <c r="P174" s="8">
        <v>-1</v>
      </c>
      <c r="Q174" s="9">
        <v>0.4</v>
      </c>
      <c r="R174" s="8"/>
      <c r="S174" s="9"/>
      <c r="U174" s="70" t="s">
        <v>367</v>
      </c>
      <c r="V174" s="43" t="s">
        <v>368</v>
      </c>
    </row>
    <row r="175" spans="2:22" ht="16.95" customHeight="1">
      <c r="B175" s="1" t="s">
        <v>69</v>
      </c>
      <c r="C175" s="2" t="s">
        <v>359</v>
      </c>
      <c r="D175" s="1" t="s">
        <v>360</v>
      </c>
      <c r="E175" s="1" t="s">
        <v>365</v>
      </c>
      <c r="L175" s="8">
        <v>-0.7</v>
      </c>
      <c r="M175" s="9">
        <v>0.3</v>
      </c>
      <c r="N175" s="8"/>
      <c r="O175" s="9"/>
      <c r="P175" s="8">
        <v>-0.5</v>
      </c>
      <c r="Q175" s="9">
        <v>0.3</v>
      </c>
      <c r="R175" s="8"/>
      <c r="S175" s="9"/>
      <c r="U175" s="70" t="s">
        <v>367</v>
      </c>
      <c r="V175" s="43" t="s">
        <v>368</v>
      </c>
    </row>
    <row r="176" spans="2:22" ht="16.95" customHeight="1">
      <c r="B176" s="1" t="s">
        <v>69</v>
      </c>
      <c r="C176" s="2" t="s">
        <v>359</v>
      </c>
      <c r="D176" s="1" t="s">
        <v>360</v>
      </c>
      <c r="E176" s="1" t="s">
        <v>366</v>
      </c>
      <c r="L176" s="8">
        <v>0</v>
      </c>
      <c r="M176" s="9"/>
      <c r="N176" s="8"/>
      <c r="O176" s="9"/>
      <c r="P176" s="8">
        <v>0</v>
      </c>
      <c r="Q176" s="9"/>
      <c r="R176" s="8"/>
      <c r="S176" s="9"/>
      <c r="U176" s="70" t="s">
        <v>367</v>
      </c>
      <c r="V176" s="43" t="s">
        <v>368</v>
      </c>
    </row>
    <row r="177" spans="2:22">
      <c r="B177" s="1" t="s">
        <v>143</v>
      </c>
      <c r="C177" s="2" t="s">
        <v>75</v>
      </c>
      <c r="D177" s="1" t="s">
        <v>257</v>
      </c>
      <c r="E177" s="1" t="s">
        <v>128</v>
      </c>
      <c r="F177" s="1" t="s">
        <v>53</v>
      </c>
      <c r="K177" s="3">
        <v>21</v>
      </c>
      <c r="L177" s="8">
        <v>-5.7</v>
      </c>
      <c r="M177" s="9">
        <v>0.2</v>
      </c>
      <c r="N177" s="8"/>
      <c r="O177" s="9"/>
      <c r="P177" s="8">
        <v>-5</v>
      </c>
      <c r="Q177" s="9">
        <v>0.4</v>
      </c>
      <c r="R177" s="8"/>
      <c r="S177" s="9"/>
      <c r="T177" s="3" t="s">
        <v>54</v>
      </c>
      <c r="U177" s="1" t="s">
        <v>34</v>
      </c>
      <c r="V177" s="19" t="s">
        <v>193</v>
      </c>
    </row>
    <row r="178" spans="2:22">
      <c r="B178" s="1" t="s">
        <v>143</v>
      </c>
      <c r="C178" s="2" t="s">
        <v>75</v>
      </c>
      <c r="D178" s="1" t="s">
        <v>257</v>
      </c>
      <c r="E178" s="1" t="s">
        <v>128</v>
      </c>
      <c r="F178" s="1" t="s">
        <v>55</v>
      </c>
      <c r="K178" s="3">
        <v>21</v>
      </c>
      <c r="L178" s="8"/>
      <c r="M178" s="9"/>
      <c r="N178" s="8"/>
      <c r="O178" s="9"/>
      <c r="P178" s="8"/>
      <c r="Q178" s="9"/>
      <c r="R178" s="8"/>
      <c r="S178" s="9"/>
      <c r="T178" s="3" t="s">
        <v>56</v>
      </c>
      <c r="U178" s="1" t="s">
        <v>34</v>
      </c>
      <c r="V178" s="19" t="s">
        <v>193</v>
      </c>
    </row>
    <row r="179" spans="2:22">
      <c r="B179" s="1" t="s">
        <v>143</v>
      </c>
      <c r="C179" s="2" t="s">
        <v>75</v>
      </c>
      <c r="D179" s="1" t="s">
        <v>257</v>
      </c>
      <c r="E179" s="1" t="s">
        <v>128</v>
      </c>
      <c r="F179" s="1" t="s">
        <v>57</v>
      </c>
      <c r="K179" s="3">
        <v>21</v>
      </c>
      <c r="L179" s="8">
        <v>-1.6</v>
      </c>
      <c r="M179" s="9">
        <v>0.2</v>
      </c>
      <c r="N179" s="8"/>
      <c r="O179" s="9"/>
      <c r="P179" s="8"/>
      <c r="Q179" s="9"/>
      <c r="R179" s="8">
        <v>-33.9</v>
      </c>
      <c r="S179" s="9">
        <v>8.3000000000000007</v>
      </c>
      <c r="T179" s="45" t="s">
        <v>58</v>
      </c>
      <c r="U179" s="1" t="s">
        <v>34</v>
      </c>
      <c r="V179" s="19" t="s">
        <v>193</v>
      </c>
    </row>
    <row r="180" spans="2:22">
      <c r="B180" s="1" t="s">
        <v>143</v>
      </c>
      <c r="C180" s="2" t="s">
        <v>75</v>
      </c>
      <c r="D180" s="1" t="s">
        <v>257</v>
      </c>
      <c r="E180" s="1" t="s">
        <v>128</v>
      </c>
      <c r="F180" s="1" t="s">
        <v>59</v>
      </c>
      <c r="K180" s="3">
        <v>21</v>
      </c>
      <c r="L180" s="8">
        <v>-1</v>
      </c>
      <c r="M180" s="9">
        <v>0.2</v>
      </c>
      <c r="N180" s="8"/>
      <c r="O180" s="9"/>
      <c r="P180" s="8"/>
      <c r="Q180" s="9"/>
      <c r="R180" s="8">
        <v>-21.3</v>
      </c>
      <c r="S180" s="9">
        <v>6</v>
      </c>
      <c r="T180" s="45" t="s">
        <v>60</v>
      </c>
      <c r="U180" s="1" t="s">
        <v>34</v>
      </c>
      <c r="V180" s="19" t="s">
        <v>193</v>
      </c>
    </row>
    <row r="181" spans="2:22" ht="28.8">
      <c r="B181" s="1" t="s">
        <v>143</v>
      </c>
      <c r="C181" s="2" t="s">
        <v>75</v>
      </c>
      <c r="D181" s="1" t="s">
        <v>257</v>
      </c>
      <c r="E181" s="1" t="s">
        <v>128</v>
      </c>
      <c r="F181" s="1" t="s">
        <v>61</v>
      </c>
      <c r="K181" s="3">
        <v>21</v>
      </c>
      <c r="L181" s="8"/>
      <c r="M181" s="9"/>
      <c r="N181" s="8"/>
      <c r="O181" s="9"/>
      <c r="P181" s="8"/>
      <c r="Q181" s="9"/>
      <c r="R181" s="8">
        <v>-20.8</v>
      </c>
      <c r="S181" s="9">
        <v>2.2000000000000002</v>
      </c>
      <c r="T181" s="45" t="s">
        <v>62</v>
      </c>
      <c r="U181" s="1" t="s">
        <v>34</v>
      </c>
      <c r="V181" s="19" t="s">
        <v>193</v>
      </c>
    </row>
    <row r="182" spans="2:22">
      <c r="B182" s="1" t="s">
        <v>143</v>
      </c>
      <c r="C182" s="2" t="s">
        <v>75</v>
      </c>
      <c r="D182" s="1" t="s">
        <v>257</v>
      </c>
      <c r="E182" s="1" t="s">
        <v>278</v>
      </c>
      <c r="J182" s="3">
        <v>12</v>
      </c>
      <c r="K182" s="3">
        <v>60</v>
      </c>
      <c r="L182" s="8">
        <v>-4.2</v>
      </c>
      <c r="M182" s="9">
        <v>0.1</v>
      </c>
      <c r="N182" s="8"/>
      <c r="O182" s="9"/>
      <c r="P182" s="32">
        <v>-15.3</v>
      </c>
      <c r="Q182" s="9">
        <v>0.6</v>
      </c>
      <c r="R182" s="8"/>
      <c r="S182" s="9"/>
      <c r="U182" s="1" t="s">
        <v>156</v>
      </c>
      <c r="V182" s="19" t="s">
        <v>205</v>
      </c>
    </row>
    <row r="183" spans="2:22">
      <c r="B183" s="1" t="s">
        <v>143</v>
      </c>
      <c r="C183" s="2" t="s">
        <v>75</v>
      </c>
      <c r="D183" s="1" t="s">
        <v>257</v>
      </c>
      <c r="E183" s="1" t="s">
        <v>278</v>
      </c>
      <c r="J183" s="3" t="s">
        <v>333</v>
      </c>
      <c r="K183" s="3">
        <v>60</v>
      </c>
      <c r="L183" s="8">
        <v>-2.7</v>
      </c>
      <c r="M183" s="9">
        <v>0.1</v>
      </c>
      <c r="N183" s="8"/>
      <c r="O183" s="9"/>
      <c r="P183" s="32">
        <v>-9</v>
      </c>
      <c r="Q183" s="9">
        <v>0.5</v>
      </c>
      <c r="R183" s="8"/>
      <c r="S183" s="9"/>
      <c r="U183" s="1" t="s">
        <v>156</v>
      </c>
      <c r="V183" s="19" t="s">
        <v>205</v>
      </c>
    </row>
    <row r="184" spans="2:22">
      <c r="B184" s="1" t="s">
        <v>143</v>
      </c>
      <c r="C184" s="2" t="s">
        <v>75</v>
      </c>
      <c r="D184" s="1" t="s">
        <v>257</v>
      </c>
      <c r="E184" s="1" t="s">
        <v>278</v>
      </c>
      <c r="J184" s="3" t="s">
        <v>334</v>
      </c>
      <c r="K184" s="3">
        <v>60</v>
      </c>
      <c r="L184" s="8">
        <v>-4.2</v>
      </c>
      <c r="M184" s="9">
        <v>0.2</v>
      </c>
      <c r="N184" s="8"/>
      <c r="O184" s="9"/>
      <c r="P184" s="32">
        <v>-14.1</v>
      </c>
      <c r="Q184" s="9">
        <v>0.9</v>
      </c>
      <c r="R184" s="8"/>
      <c r="S184" s="9"/>
      <c r="U184" s="1" t="s">
        <v>156</v>
      </c>
      <c r="V184" s="19" t="s">
        <v>205</v>
      </c>
    </row>
    <row r="185" spans="2:22">
      <c r="B185" s="1" t="s">
        <v>143</v>
      </c>
      <c r="C185" s="2" t="s">
        <v>75</v>
      </c>
      <c r="D185" s="1" t="s">
        <v>257</v>
      </c>
      <c r="E185" s="1" t="s">
        <v>278</v>
      </c>
      <c r="J185" s="3" t="s">
        <v>335</v>
      </c>
      <c r="K185" s="3">
        <v>60</v>
      </c>
      <c r="L185" s="8">
        <v>-3.2</v>
      </c>
      <c r="M185" s="9">
        <v>0.1</v>
      </c>
      <c r="N185" s="8"/>
      <c r="O185" s="9"/>
      <c r="P185" s="32">
        <v>-11</v>
      </c>
      <c r="Q185" s="9">
        <v>0.4</v>
      </c>
      <c r="R185" s="8"/>
      <c r="S185" s="9"/>
      <c r="U185" s="1" t="s">
        <v>156</v>
      </c>
      <c r="V185" s="19" t="s">
        <v>205</v>
      </c>
    </row>
    <row r="186" spans="2:22">
      <c r="B186" s="1" t="s">
        <v>139</v>
      </c>
      <c r="C186" s="2" t="s">
        <v>163</v>
      </c>
      <c r="D186" s="1" t="s">
        <v>258</v>
      </c>
      <c r="E186" s="1" t="s">
        <v>128</v>
      </c>
      <c r="F186" s="1" t="s">
        <v>320</v>
      </c>
      <c r="K186" s="3">
        <v>25</v>
      </c>
      <c r="L186" s="8">
        <v>0</v>
      </c>
      <c r="M186" s="9"/>
      <c r="N186" s="8"/>
      <c r="O186" s="9"/>
      <c r="P186" s="32">
        <v>0</v>
      </c>
      <c r="Q186" s="9"/>
      <c r="R186" s="8"/>
      <c r="S186" s="9"/>
      <c r="T186" s="3" t="s">
        <v>162</v>
      </c>
      <c r="U186" s="1" t="s">
        <v>161</v>
      </c>
      <c r="V186" s="19" t="s">
        <v>190</v>
      </c>
    </row>
    <row r="187" spans="2:22" ht="30.6" customHeight="1">
      <c r="B187" s="1" t="s">
        <v>139</v>
      </c>
      <c r="C187" s="2" t="s">
        <v>164</v>
      </c>
      <c r="D187" s="1" t="s">
        <v>259</v>
      </c>
      <c r="E187" s="1" t="s">
        <v>128</v>
      </c>
      <c r="F187" s="1" t="s">
        <v>307</v>
      </c>
      <c r="K187" s="3">
        <v>25</v>
      </c>
      <c r="L187" s="8">
        <v>-7.8</v>
      </c>
      <c r="M187" s="9">
        <v>0.2</v>
      </c>
      <c r="N187" s="8"/>
      <c r="O187" s="9"/>
      <c r="P187" s="32">
        <v>-13.5</v>
      </c>
      <c r="Q187" s="9">
        <v>0.2</v>
      </c>
      <c r="R187" s="8"/>
      <c r="S187" s="9"/>
      <c r="T187" s="45" t="s">
        <v>165</v>
      </c>
      <c r="U187" s="1" t="s">
        <v>161</v>
      </c>
      <c r="V187" s="19" t="s">
        <v>190</v>
      </c>
    </row>
    <row r="188" spans="2:22">
      <c r="B188" s="1" t="s">
        <v>139</v>
      </c>
      <c r="C188" s="2" t="s">
        <v>164</v>
      </c>
      <c r="D188" s="1" t="s">
        <v>259</v>
      </c>
      <c r="E188" s="1" t="s">
        <v>128</v>
      </c>
      <c r="F188" s="1" t="s">
        <v>308</v>
      </c>
      <c r="K188" s="3">
        <v>25</v>
      </c>
      <c r="L188" s="8">
        <v>-7.5</v>
      </c>
      <c r="M188" s="9">
        <v>0.2</v>
      </c>
      <c r="N188" s="8"/>
      <c r="O188" s="9"/>
      <c r="P188" s="32">
        <v>-10.7</v>
      </c>
      <c r="Q188" s="9">
        <v>0.3</v>
      </c>
      <c r="R188" s="8"/>
      <c r="S188" s="9"/>
      <c r="U188" s="1" t="s">
        <v>161</v>
      </c>
      <c r="V188" s="19" t="s">
        <v>190</v>
      </c>
    </row>
    <row r="189" spans="2:22">
      <c r="B189" s="1" t="s">
        <v>139</v>
      </c>
      <c r="C189" s="2" t="s">
        <v>164</v>
      </c>
      <c r="D189" s="1" t="s">
        <v>259</v>
      </c>
      <c r="E189" s="1" t="s">
        <v>294</v>
      </c>
      <c r="I189" s="1" t="s">
        <v>292</v>
      </c>
      <c r="K189" s="3">
        <v>25</v>
      </c>
      <c r="L189" s="8">
        <v>-0.08</v>
      </c>
      <c r="M189" s="9">
        <v>0.16</v>
      </c>
      <c r="N189" s="8"/>
      <c r="O189" s="9"/>
      <c r="P189" s="32">
        <v>-0.2</v>
      </c>
      <c r="Q189" s="9">
        <v>0.22</v>
      </c>
      <c r="R189" s="8"/>
      <c r="S189" s="9"/>
      <c r="U189" s="1" t="s">
        <v>179</v>
      </c>
      <c r="V189" s="19" t="s">
        <v>200</v>
      </c>
    </row>
    <row r="190" spans="2:22">
      <c r="B190" s="1" t="s">
        <v>139</v>
      </c>
      <c r="C190" s="2" t="s">
        <v>374</v>
      </c>
      <c r="D190" s="1" t="s">
        <v>375</v>
      </c>
      <c r="E190" s="1" t="s">
        <v>379</v>
      </c>
      <c r="I190" s="1" t="s">
        <v>327</v>
      </c>
      <c r="L190" s="8">
        <v>-1.6</v>
      </c>
      <c r="M190" s="9">
        <v>0.2</v>
      </c>
      <c r="N190" s="8"/>
      <c r="O190" s="9"/>
      <c r="P190" s="8"/>
      <c r="Q190" s="9"/>
      <c r="R190" s="8"/>
      <c r="S190" s="9"/>
      <c r="U190" s="70" t="s">
        <v>377</v>
      </c>
      <c r="V190" s="19" t="s">
        <v>376</v>
      </c>
    </row>
    <row r="191" spans="2:22">
      <c r="B191" s="1" t="s">
        <v>139</v>
      </c>
      <c r="C191" s="2" t="s">
        <v>374</v>
      </c>
      <c r="D191" s="1" t="s">
        <v>375</v>
      </c>
      <c r="E191" s="1" t="s">
        <v>378</v>
      </c>
      <c r="I191" s="1" t="s">
        <v>327</v>
      </c>
      <c r="L191" s="8">
        <v>-1.5</v>
      </c>
      <c r="M191" s="9">
        <v>0.2</v>
      </c>
      <c r="N191" s="8"/>
      <c r="O191" s="9"/>
      <c r="P191" s="8"/>
      <c r="Q191" s="9"/>
      <c r="R191" s="8"/>
      <c r="S191" s="9"/>
      <c r="U191" s="70" t="s">
        <v>377</v>
      </c>
      <c r="V191" s="19" t="s">
        <v>376</v>
      </c>
    </row>
    <row r="192" spans="2:22">
      <c r="B192" s="1" t="s">
        <v>139</v>
      </c>
      <c r="C192" s="2" t="s">
        <v>370</v>
      </c>
      <c r="D192" s="1" t="s">
        <v>371</v>
      </c>
      <c r="E192" s="1" t="s">
        <v>128</v>
      </c>
      <c r="I192" s="1" t="s">
        <v>327</v>
      </c>
      <c r="L192" s="8">
        <v>-2.4500000000000002</v>
      </c>
      <c r="M192" s="9"/>
      <c r="N192" s="8"/>
      <c r="O192" s="9"/>
      <c r="P192" s="8"/>
      <c r="Q192" s="9"/>
      <c r="R192" s="8"/>
      <c r="S192" s="9"/>
      <c r="U192" s="70" t="s">
        <v>372</v>
      </c>
      <c r="V192" s="19" t="s">
        <v>373</v>
      </c>
    </row>
    <row r="193" spans="2:22">
      <c r="B193" s="1" t="s">
        <v>139</v>
      </c>
      <c r="C193" s="2" t="s">
        <v>115</v>
      </c>
      <c r="D193" s="1" t="s">
        <v>260</v>
      </c>
      <c r="E193" s="1" t="s">
        <v>128</v>
      </c>
      <c r="I193" s="1" t="s">
        <v>332</v>
      </c>
      <c r="L193" s="8">
        <v>-2</v>
      </c>
      <c r="M193" s="9">
        <v>1.3</v>
      </c>
      <c r="N193" s="8"/>
      <c r="O193" s="9"/>
      <c r="P193" s="8"/>
      <c r="Q193" s="9"/>
      <c r="R193" s="8"/>
      <c r="S193" s="9"/>
      <c r="T193" s="3" t="s">
        <v>138</v>
      </c>
      <c r="U193" s="1" t="s">
        <v>24</v>
      </c>
      <c r="V193" s="20" t="s">
        <v>25</v>
      </c>
    </row>
    <row r="194" spans="2:22">
      <c r="B194" s="1" t="s">
        <v>139</v>
      </c>
      <c r="C194" s="2" t="s">
        <v>115</v>
      </c>
      <c r="D194" s="1" t="s">
        <v>260</v>
      </c>
      <c r="E194" s="1" t="s">
        <v>128</v>
      </c>
      <c r="I194" s="1" t="s">
        <v>332</v>
      </c>
      <c r="L194" s="8">
        <v>-0.9</v>
      </c>
      <c r="M194" s="9">
        <v>0.5</v>
      </c>
      <c r="N194" s="8"/>
      <c r="O194" s="9"/>
      <c r="P194" s="8"/>
      <c r="Q194" s="9"/>
      <c r="R194" s="8"/>
      <c r="S194" s="9"/>
      <c r="T194" s="3" t="s">
        <v>46</v>
      </c>
      <c r="U194" s="1" t="s">
        <v>24</v>
      </c>
      <c r="V194" s="20" t="s">
        <v>25</v>
      </c>
    </row>
    <row r="195" spans="2:22">
      <c r="B195" s="1" t="s">
        <v>139</v>
      </c>
      <c r="C195" s="2" t="s">
        <v>113</v>
      </c>
      <c r="D195" s="1" t="s">
        <v>260</v>
      </c>
      <c r="E195" s="1" t="s">
        <v>278</v>
      </c>
      <c r="J195" s="3" t="s">
        <v>282</v>
      </c>
      <c r="K195" s="3" t="s">
        <v>42</v>
      </c>
      <c r="L195" s="8">
        <v>-2.1</v>
      </c>
      <c r="M195" s="9">
        <v>1.1000000000000001</v>
      </c>
      <c r="N195" s="8"/>
      <c r="O195" s="9"/>
      <c r="P195" s="8">
        <v>-2.2000000000000002</v>
      </c>
      <c r="Q195" s="9">
        <v>0.2</v>
      </c>
      <c r="R195" s="8"/>
      <c r="S195" s="9"/>
      <c r="U195" s="1" t="s">
        <v>8</v>
      </c>
      <c r="V195" s="19" t="s">
        <v>182</v>
      </c>
    </row>
    <row r="196" spans="2:22">
      <c r="B196" s="1" t="s">
        <v>139</v>
      </c>
      <c r="C196" s="2" t="s">
        <v>113</v>
      </c>
      <c r="D196" s="1" t="s">
        <v>260</v>
      </c>
      <c r="E196" s="1" t="s">
        <v>278</v>
      </c>
      <c r="J196" s="3" t="s">
        <v>338</v>
      </c>
      <c r="K196" s="3" t="s">
        <v>42</v>
      </c>
      <c r="L196" s="8">
        <v>-2.5</v>
      </c>
      <c r="M196" s="9">
        <v>0.8</v>
      </c>
      <c r="N196" s="8"/>
      <c r="O196" s="9"/>
      <c r="P196" s="8"/>
      <c r="Q196" s="9"/>
      <c r="R196" s="8"/>
      <c r="S196" s="9"/>
      <c r="U196" s="1" t="s">
        <v>8</v>
      </c>
      <c r="V196" s="19" t="s">
        <v>182</v>
      </c>
    </row>
    <row r="197" spans="2:22">
      <c r="B197" s="1" t="s">
        <v>139</v>
      </c>
      <c r="C197" s="2" t="s">
        <v>352</v>
      </c>
      <c r="D197" s="1" t="s">
        <v>260</v>
      </c>
      <c r="E197" s="1" t="s">
        <v>278</v>
      </c>
      <c r="J197" s="3" t="s">
        <v>339</v>
      </c>
      <c r="K197" s="3" t="s">
        <v>42</v>
      </c>
      <c r="L197" s="8">
        <v>-3</v>
      </c>
      <c r="M197" s="9">
        <v>0.4</v>
      </c>
      <c r="N197" s="8"/>
      <c r="O197" s="9"/>
      <c r="P197" s="8">
        <v>-2.7</v>
      </c>
      <c r="Q197" s="9">
        <v>0.7</v>
      </c>
      <c r="R197" s="8"/>
      <c r="S197" s="9"/>
      <c r="U197" s="1" t="s">
        <v>8</v>
      </c>
      <c r="V197" s="19" t="s">
        <v>182</v>
      </c>
    </row>
    <row r="198" spans="2:22">
      <c r="B198" s="1" t="s">
        <v>139</v>
      </c>
      <c r="C198" s="2" t="s">
        <v>114</v>
      </c>
      <c r="D198" s="1" t="s">
        <v>260</v>
      </c>
      <c r="E198" s="1" t="s">
        <v>278</v>
      </c>
      <c r="J198" s="3" t="s">
        <v>340</v>
      </c>
      <c r="K198" s="3" t="s">
        <v>42</v>
      </c>
      <c r="L198" s="8">
        <v>-2.8</v>
      </c>
      <c r="M198" s="9">
        <v>1.2</v>
      </c>
      <c r="N198" s="8"/>
      <c r="O198" s="9"/>
      <c r="P198" s="8"/>
      <c r="Q198" s="9"/>
      <c r="R198" s="8"/>
      <c r="S198" s="9"/>
      <c r="U198" s="1" t="s">
        <v>8</v>
      </c>
      <c r="V198" s="19" t="s">
        <v>182</v>
      </c>
    </row>
    <row r="199" spans="2:22">
      <c r="B199" s="1" t="s">
        <v>139</v>
      </c>
      <c r="C199" s="2" t="s">
        <v>114</v>
      </c>
      <c r="D199" s="1" t="s">
        <v>260</v>
      </c>
      <c r="E199" s="1" t="s">
        <v>128</v>
      </c>
      <c r="I199" s="1" t="s">
        <v>332</v>
      </c>
      <c r="K199" s="3">
        <v>20</v>
      </c>
      <c r="L199" s="8">
        <v>-2.7</v>
      </c>
      <c r="M199" s="9">
        <v>1.5</v>
      </c>
      <c r="N199" s="8"/>
      <c r="O199" s="9"/>
      <c r="P199" s="8"/>
      <c r="Q199" s="9"/>
      <c r="R199" s="8"/>
      <c r="S199" s="9"/>
      <c r="T199" s="3" t="s">
        <v>46</v>
      </c>
      <c r="U199" s="1" t="s">
        <v>24</v>
      </c>
      <c r="V199" s="20" t="s">
        <v>25</v>
      </c>
    </row>
    <row r="200" spans="2:22">
      <c r="B200" s="1" t="s">
        <v>139</v>
      </c>
      <c r="C200" s="2" t="s">
        <v>114</v>
      </c>
      <c r="D200" s="1" t="s">
        <v>260</v>
      </c>
      <c r="E200" s="1" t="s">
        <v>128</v>
      </c>
      <c r="I200" s="1" t="s">
        <v>332</v>
      </c>
      <c r="L200" s="8">
        <v>-1.3</v>
      </c>
      <c r="M200" s="9">
        <v>0.7</v>
      </c>
      <c r="N200" s="8"/>
      <c r="O200" s="9"/>
      <c r="P200" s="8"/>
      <c r="Q200" s="9"/>
      <c r="R200" s="8"/>
      <c r="S200" s="9"/>
      <c r="T200" s="3" t="s">
        <v>46</v>
      </c>
      <c r="U200" s="1" t="s">
        <v>24</v>
      </c>
      <c r="V200" s="20" t="s">
        <v>25</v>
      </c>
    </row>
    <row r="201" spans="2:22">
      <c r="J201" s="1"/>
      <c r="K201" s="4" t="s">
        <v>176</v>
      </c>
      <c r="L201" s="4" t="s">
        <v>33</v>
      </c>
      <c r="M201" s="4"/>
      <c r="N201" s="4" t="s">
        <v>101</v>
      </c>
      <c r="O201" s="4"/>
      <c r="P201" s="4" t="s">
        <v>91</v>
      </c>
      <c r="Q201" s="4"/>
      <c r="R201" s="4" t="s">
        <v>92</v>
      </c>
    </row>
    <row r="202" spans="2:22">
      <c r="B202" s="2" t="s">
        <v>134</v>
      </c>
      <c r="C202" s="4">
        <f>COUNTA(C9:C200)</f>
        <v>192</v>
      </c>
      <c r="J202" s="55"/>
      <c r="K202" s="56">
        <f>SUM(L202:R202)+R209+R212</f>
        <v>292</v>
      </c>
      <c r="L202" s="57">
        <f>COUNTA(L9:L200)</f>
        <v>188</v>
      </c>
      <c r="M202" s="57"/>
      <c r="N202" s="57">
        <f>COUNTA(N9:N200)</f>
        <v>30</v>
      </c>
      <c r="O202" s="57"/>
      <c r="P202" s="57">
        <f>COUNTA(P9:P200)</f>
        <v>58</v>
      </c>
      <c r="Q202" s="57"/>
      <c r="R202" s="57">
        <f>COUNTA(R9:R200)</f>
        <v>13</v>
      </c>
    </row>
    <row r="203" spans="2:22" ht="15" thickBot="1">
      <c r="J203" s="58"/>
      <c r="L203" s="59" t="s">
        <v>218</v>
      </c>
      <c r="N203" s="59" t="s">
        <v>219</v>
      </c>
      <c r="P203" s="59" t="s">
        <v>220</v>
      </c>
      <c r="R203" s="59" t="s">
        <v>221</v>
      </c>
    </row>
    <row r="204" spans="2:22" ht="18">
      <c r="B204" s="35" t="s">
        <v>174</v>
      </c>
      <c r="C204" s="36" t="s">
        <v>175</v>
      </c>
      <c r="K204" s="58" t="s">
        <v>166</v>
      </c>
      <c r="L204" s="3">
        <f>MAX(L9:L200)</f>
        <v>4.5999999999999996</v>
      </c>
      <c r="N204" s="3">
        <f>MAX(N9:N200)</f>
        <v>12</v>
      </c>
      <c r="P204" s="3">
        <f>MAX(P9:P200)</f>
        <v>10.56</v>
      </c>
      <c r="R204" s="3">
        <f>MAX(R9:R200)</f>
        <v>-5</v>
      </c>
    </row>
    <row r="205" spans="2:22">
      <c r="B205" s="37" t="str">
        <f>B9</f>
        <v>Phenoxy Acids</v>
      </c>
      <c r="C205" s="38" cm="1">
        <f t="array" ref="C205">SUMPRODUCT((C9:C14&lt;&gt;"")/COUNTIF(C9:C14,C9:C14&amp;""))</f>
        <v>4</v>
      </c>
      <c r="K205" s="58" t="s">
        <v>167</v>
      </c>
      <c r="L205" s="3">
        <f>MIN(L9:L200)</f>
        <v>-30.9</v>
      </c>
      <c r="N205" s="3">
        <f>MIN(N9:N200)</f>
        <v>-12.1</v>
      </c>
      <c r="P205" s="60">
        <f>MIN(P9:P200)</f>
        <v>-15.3</v>
      </c>
      <c r="R205" s="3">
        <f>MIN(R9:R200)</f>
        <v>-162</v>
      </c>
    </row>
    <row r="206" spans="2:22">
      <c r="B206" s="37" t="str">
        <f>B15</f>
        <v>Chloroacetamides</v>
      </c>
      <c r="C206" s="38" cm="1">
        <f t="array" ref="C206">SUMPRODUCT((C14:C36&lt;&gt;"")/COUNTIF(C14:C36,C14:C36&amp;""))</f>
        <v>6</v>
      </c>
      <c r="J206" s="1"/>
    </row>
    <row r="207" spans="2:22">
      <c r="B207" s="37" t="str">
        <f>B39</f>
        <v>Organobrominateds</v>
      </c>
      <c r="C207" s="38" cm="1">
        <f t="array" ref="C207">SUMPRODUCT((C39:C60&lt;&gt;"")/COUNTIF(C39:C60,C39:C60&amp;""))</f>
        <v>2</v>
      </c>
      <c r="J207" s="1"/>
    </row>
    <row r="208" spans="2:22">
      <c r="B208" s="37" t="str">
        <f>B61</f>
        <v>Organophosporus</v>
      </c>
      <c r="C208" s="38" cm="1">
        <f t="array" ref="C208">SUMPRODUCT((C61:C85&lt;&gt;"")/COUNTIF(C61:C85,C61:C85&amp;""))</f>
        <v>7.0000000000000018</v>
      </c>
      <c r="J208" s="1"/>
      <c r="R208" s="4" t="s">
        <v>67</v>
      </c>
    </row>
    <row r="209" spans="2:20">
      <c r="B209" s="37" t="str">
        <f>B86</f>
        <v>Polychlorinateds</v>
      </c>
      <c r="C209" s="38" cm="1">
        <f t="array" ref="C209">SUMPRODUCT((C86:C136&lt;&gt;"")/COUNTIF(C86:C136,C86:C136&amp;""))</f>
        <v>7</v>
      </c>
      <c r="J209" s="1"/>
      <c r="R209" s="3">
        <v>2</v>
      </c>
      <c r="T209" s="42" t="s">
        <v>170</v>
      </c>
    </row>
    <row r="210" spans="2:20">
      <c r="B210" s="37" t="str">
        <f>B137</f>
        <v>Pyrethrinoïds</v>
      </c>
      <c r="C210" s="38" cm="1">
        <f t="array" ref="C210">SUMPRODUCT((C137:C141&lt;&gt;"")/COUNTIF(C137:C141,C137:C141&amp;""))</f>
        <v>4</v>
      </c>
      <c r="J210" s="1"/>
    </row>
    <row r="211" spans="2:20">
      <c r="B211" s="37" t="str">
        <f>B142</f>
        <v>Triazines</v>
      </c>
      <c r="C211" s="38" cm="1">
        <f t="array" ref="C211">SUMPRODUCT((C142:C176&lt;&gt;"")/COUNTIF(C142:C176,C142:C176&amp;""))</f>
        <v>4.0000000000000018</v>
      </c>
      <c r="J211" s="1"/>
      <c r="R211" s="4" t="s">
        <v>222</v>
      </c>
    </row>
    <row r="212" spans="2:20">
      <c r="B212" s="37" t="str">
        <f>B177</f>
        <v>Substituted ureas</v>
      </c>
      <c r="C212" s="38">
        <v>1</v>
      </c>
      <c r="J212" s="1"/>
      <c r="R212" s="3">
        <v>1</v>
      </c>
      <c r="T212" s="42" t="s">
        <v>223</v>
      </c>
    </row>
    <row r="213" spans="2:20">
      <c r="B213" s="37" t="str">
        <f>B186</f>
        <v>Others</v>
      </c>
      <c r="C213" s="38" cm="1">
        <f t="array" ref="C213">SUMPRODUCT((C186:C200&lt;&gt;"")/COUNTIF(C186:C200,C186:C200&amp;""))</f>
        <v>7.9999999999999991</v>
      </c>
    </row>
    <row r="214" spans="2:20">
      <c r="B214" s="34"/>
      <c r="C214" s="38"/>
    </row>
    <row r="215" spans="2:20">
      <c r="B215" s="18"/>
      <c r="C215" s="39"/>
    </row>
    <row r="216" spans="2:20" ht="15" thickBot="1">
      <c r="B216" s="40" t="s">
        <v>176</v>
      </c>
      <c r="C216" s="41">
        <f>SUM(C205:C214)</f>
        <v>43</v>
      </c>
    </row>
  </sheetData>
  <mergeCells count="1">
    <mergeCell ref="L7:S7"/>
  </mergeCells>
  <phoneticPr fontId="27" type="noConversion"/>
  <hyperlinks>
    <hyperlink ref="U170" r:id="rId1" tooltip="Persistent link using digital object identifier" display="https://doi.org/10.1016/j.chemosphere.2022.135329" xr:uid="{834E9B42-A2A9-4A74-84F1-E43CE5D92864}"/>
    <hyperlink ref="U172" r:id="rId2" tooltip="Persistent link using digital object identifier" display="https://doi.org/10.1016/j.chemosphere.2022.135329" xr:uid="{1AF8E221-7CB3-4DE5-82B1-F67CAA67DA56}"/>
    <hyperlink ref="U173" r:id="rId3" tooltip="Persistent link using digital object identifier" display="https://doi.org/10.1016/j.chemosphere.2022.135329" xr:uid="{6F1FC045-D5FF-4596-829B-3E6E1F779E78}"/>
    <hyperlink ref="U174" r:id="rId4" tooltip="Persistent link using digital object identifier" display="https://doi.org/10.1016/j.chemosphere.2022.135329" xr:uid="{7C639CD2-E83E-42EE-B06F-A19BC02F7BF8}"/>
    <hyperlink ref="U175" r:id="rId5" tooltip="Persistent link using digital object identifier" display="https://doi.org/10.1016/j.chemosphere.2022.135329" xr:uid="{DA09694B-8078-4F76-BBFF-22775433D36A}"/>
    <hyperlink ref="U176" r:id="rId6" tooltip="Persistent link using digital object identifier" display="https://doi.org/10.1016/j.chemosphere.2022.135329" xr:uid="{05EE9C37-8252-4623-9850-CF8AE180876D}"/>
    <hyperlink ref="U171" r:id="rId7" tooltip="Persistent link using digital object identifier" display="https://doi.org/10.1016/j.chemosphere.2022.135329" xr:uid="{77588EFA-DDFE-420C-B36D-EF782F533708}"/>
    <hyperlink ref="U192" r:id="rId8" tooltip="Persistent link using digital object identifier" display="https://doi.org/10.1016/j.ecoenv.2023.114632" xr:uid="{8C43D3A9-5750-4120-9213-43231B1EB4BB}"/>
    <hyperlink ref="U190" r:id="rId9" tooltip="Persistent link using digital object identifier" display="https://doi.org/10.1016/j.chemosphere.2022.137341" xr:uid="{C391C8B0-CF81-4CEB-B318-0BC89E47260F}"/>
    <hyperlink ref="U191" r:id="rId10" tooltip="Persistent link using digital object identifier" display="https://doi.org/10.1016/j.chemosphere.2022.137341" xr:uid="{533BB7F2-EE5C-4741-AAB7-723977714B2D}"/>
    <hyperlink ref="U119" r:id="rId11" display="https://doi.org/10.3390/molecules27092874" xr:uid="{A0676999-3A01-452F-91DE-BB86FA2D7D6F}"/>
  </hyperlinks>
  <pageMargins left="0.7" right="0.7" top="0.75" bottom="0.75" header="0.3" footer="0.3"/>
  <drawing r:id="rId12"/>
  <tableParts count="1"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 A2 Enrichment factors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HOHENER Patrick</cp:lastModifiedBy>
  <cp:revision>32</cp:revision>
  <dcterms:created xsi:type="dcterms:W3CDTF">2020-05-04T11:21:24Z</dcterms:created>
  <dcterms:modified xsi:type="dcterms:W3CDTF">2023-09-18T07:44:33Z</dcterms:modified>
</cp:coreProperties>
</file>